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RDINACIÓN CUENTAS SATELITES\CULTURA\PUBLICACIÓN 2018\Productos de publicación\Productos publicación Cuenta Satélite de Cultura 2016-2017P\"/>
    </mc:Choice>
  </mc:AlternateContent>
  <bookViews>
    <workbookView xWindow="0" yWindow="0" windowWidth="21600" windowHeight="9435" tabRatio="690"/>
  </bookViews>
  <sheets>
    <sheet name="Índice" sheetId="11" r:id="rId1"/>
    <sheet name="Cuadro 1. TETC" sheetId="7" r:id="rId2"/>
    <sheet name="Cuadro 2. BOD" sheetId="2" r:id="rId3"/>
    <sheet name="Cuadro 3.Promedio Horas Semanal" sheetId="3" r:id="rId4"/>
    <sheet name="Cuadro 4.Promedio horas Anuales" sheetId="13" r:id="rId5"/>
    <sheet name="Tabla 1. Fuentes de información" sheetId="14" r:id="rId6"/>
  </sheets>
  <externalReferences>
    <externalReference r:id="rId7"/>
    <externalReference r:id="rId8"/>
    <externalReference r:id="rId9"/>
  </externalReferences>
  <definedNames>
    <definedName name="_xlnm.Print_Area" localSheetId="1">#REF!</definedName>
    <definedName name="_xlnm.Print_Area" localSheetId="4">#REF!</definedName>
    <definedName name="_xlnm.Print_Area">#REF!</definedName>
    <definedName name="Logico">[1]Configuracion!$A$4:$A$5</definedName>
    <definedName name="Naturaleza1" localSheetId="1">#REF!</definedName>
    <definedName name="Naturaleza1" localSheetId="4">#REF!</definedName>
    <definedName name="Naturaleza1">#REF!</definedName>
    <definedName name="Rama1" localSheetId="1">#REF!</definedName>
    <definedName name="Rama1" localSheetId="4">#REF!</definedName>
    <definedName name="Rama1">#REF!</definedName>
    <definedName name="RangoCriterio2">[2]Detalle!$K$1:$K$65536</definedName>
    <definedName name="RangoValor">[2]Detalle!$I$1:$I$65536</definedName>
    <definedName name="Sector1">[3]Cuentas_Corrientes!$A$133:$I$133</definedName>
    <definedName name="Sector3" localSheetId="1">#REF!</definedName>
    <definedName name="Sector3" localSheetId="4">#REF!</definedName>
    <definedName name="Sector3">#REF!</definedName>
    <definedName name="Sector4" localSheetId="1">#REF!</definedName>
    <definedName name="Sector4" localSheetId="4">#REF!</definedName>
    <definedName name="Sector4">#REF!</definedName>
    <definedName name="_xlnm.Print_Titles" localSheetId="1">#REF!,#REF!</definedName>
    <definedName name="_xlnm.Print_Titles" localSheetId="4">#REF!,#REF!</definedName>
    <definedName name="_xlnm.Print_Titles">#REF!,#REF!</definedName>
    <definedName name="Transaccion1" localSheetId="1">#REF!</definedName>
    <definedName name="Transaccion1" localSheetId="4">#REF!</definedName>
    <definedName name="Transaccion1">#REF!</definedName>
    <definedName name="Valoracion1" localSheetId="1">#REF!</definedName>
    <definedName name="Valoracion1" localSheetId="4">#REF!</definedName>
    <definedName name="Valoracion1">#REF!</definedName>
  </definedNames>
  <calcPr calcId="152511"/>
</workbook>
</file>

<file path=xl/calcChain.xml><?xml version="1.0" encoding="utf-8"?>
<calcChain xmlns="http://schemas.openxmlformats.org/spreadsheetml/2006/main">
  <c r="M23" i="7" l="1"/>
  <c r="AC21" i="13" l="1"/>
  <c r="AC20" i="13"/>
  <c r="AC17" i="13"/>
  <c r="AB24" i="13"/>
  <c r="AA24" i="13"/>
  <c r="Z24" i="13"/>
  <c r="X23" i="13"/>
  <c r="AC23" i="13" s="1"/>
  <c r="X22" i="13"/>
  <c r="AC22" i="13" s="1"/>
  <c r="X21" i="13"/>
  <c r="X20" i="13"/>
  <c r="X19" i="13"/>
  <c r="AC19" i="13" s="1"/>
  <c r="X18" i="13"/>
  <c r="X24" i="13" s="1"/>
  <c r="X17" i="13"/>
  <c r="W24" i="13"/>
  <c r="V24" i="13"/>
  <c r="AC18" i="13" l="1"/>
  <c r="AC24" i="13" s="1"/>
  <c r="S23" i="13"/>
  <c r="S22" i="13"/>
  <c r="S21" i="13"/>
  <c r="S20" i="13"/>
  <c r="S19" i="13"/>
  <c r="S18" i="13"/>
  <c r="S17" i="13"/>
  <c r="S24" i="13" s="1"/>
  <c r="R24" i="13"/>
  <c r="Q24" i="13"/>
  <c r="N24" i="13"/>
  <c r="M24" i="13"/>
  <c r="O23" i="13"/>
  <c r="T23" i="13" s="1"/>
  <c r="O22" i="13"/>
  <c r="T22" i="13" s="1"/>
  <c r="O21" i="13"/>
  <c r="T21" i="13" s="1"/>
  <c r="O20" i="13"/>
  <c r="T20" i="13" s="1"/>
  <c r="O19" i="13"/>
  <c r="T19" i="13" s="1"/>
  <c r="O18" i="13"/>
  <c r="T18" i="13" s="1"/>
  <c r="O17" i="13"/>
  <c r="T17" i="13" s="1"/>
  <c r="K23" i="13"/>
  <c r="K22" i="13"/>
  <c r="K19" i="13"/>
  <c r="K18" i="13"/>
  <c r="J23" i="13"/>
  <c r="J22" i="13"/>
  <c r="J21" i="13"/>
  <c r="J20" i="13"/>
  <c r="J19" i="13"/>
  <c r="J18" i="13"/>
  <c r="J17" i="13"/>
  <c r="I24" i="13"/>
  <c r="H24" i="13"/>
  <c r="E24" i="13"/>
  <c r="D24" i="13"/>
  <c r="F23" i="13"/>
  <c r="F22" i="13"/>
  <c r="F21" i="13"/>
  <c r="K21" i="13" s="1"/>
  <c r="F20" i="13"/>
  <c r="K20" i="13" s="1"/>
  <c r="F19" i="13"/>
  <c r="F18" i="13"/>
  <c r="F17" i="13"/>
  <c r="K17" i="13" s="1"/>
  <c r="T24" i="13" l="1"/>
  <c r="K24" i="13"/>
  <c r="J24" i="13"/>
  <c r="O24" i="13"/>
  <c r="F24" i="13"/>
  <c r="V24" i="3"/>
  <c r="T23" i="3"/>
  <c r="T22" i="3"/>
  <c r="T19" i="3"/>
  <c r="T18" i="3"/>
  <c r="S23" i="3"/>
  <c r="S22" i="3"/>
  <c r="S21" i="3"/>
  <c r="S20" i="3"/>
  <c r="S19" i="3"/>
  <c r="S18" i="3"/>
  <c r="S17" i="3"/>
  <c r="S24" i="3" s="1"/>
  <c r="O23" i="3"/>
  <c r="O22" i="3"/>
  <c r="O21" i="3"/>
  <c r="T21" i="3" s="1"/>
  <c r="O20" i="3"/>
  <c r="T20" i="3" s="1"/>
  <c r="O19" i="3"/>
  <c r="O18" i="3"/>
  <c r="O17" i="3"/>
  <c r="T17" i="3" s="1"/>
  <c r="T24" i="3" s="1"/>
  <c r="F23" i="3"/>
  <c r="F22" i="3"/>
  <c r="F21" i="3"/>
  <c r="F20" i="3"/>
  <c r="F19" i="3"/>
  <c r="F18" i="3"/>
  <c r="J24" i="3"/>
  <c r="F17" i="3"/>
  <c r="AA24" i="3"/>
  <c r="Z24" i="3"/>
  <c r="W24" i="3"/>
  <c r="R24" i="3"/>
  <c r="Q24" i="3"/>
  <c r="N24" i="3"/>
  <c r="M24" i="3"/>
  <c r="I24" i="3"/>
  <c r="H24" i="3"/>
  <c r="K24" i="3" s="1"/>
  <c r="E24" i="3"/>
  <c r="D24" i="3"/>
  <c r="AB24" i="3"/>
  <c r="X24" i="3"/>
  <c r="R46" i="7"/>
  <c r="Q46" i="7"/>
  <c r="N46" i="7"/>
  <c r="M46" i="7"/>
  <c r="I46" i="7"/>
  <c r="H46" i="7"/>
  <c r="E46" i="7"/>
  <c r="D46" i="7"/>
  <c r="S45" i="7"/>
  <c r="T45" i="7" s="1"/>
  <c r="O45" i="7"/>
  <c r="J45" i="7"/>
  <c r="F45" i="7"/>
  <c r="S44" i="7"/>
  <c r="T44" i="7" s="1"/>
  <c r="O44" i="7"/>
  <c r="J44" i="7"/>
  <c r="F44" i="7"/>
  <c r="K44" i="7" s="1"/>
  <c r="S43" i="7"/>
  <c r="O43" i="7"/>
  <c r="J43" i="7"/>
  <c r="F43" i="7"/>
  <c r="K43" i="7" s="1"/>
  <c r="S42" i="7"/>
  <c r="O42" i="7"/>
  <c r="J42" i="7"/>
  <c r="F42" i="7"/>
  <c r="K42" i="7" s="1"/>
  <c r="S41" i="7"/>
  <c r="O41" i="7"/>
  <c r="J41" i="7"/>
  <c r="F41" i="7"/>
  <c r="K41" i="7" s="1"/>
  <c r="S40" i="7"/>
  <c r="O40" i="7"/>
  <c r="J40" i="7"/>
  <c r="J46" i="7" s="1"/>
  <c r="F40" i="7"/>
  <c r="S39" i="7"/>
  <c r="O39" i="7"/>
  <c r="J39" i="7"/>
  <c r="F39" i="7"/>
  <c r="F46" i="7" s="1"/>
  <c r="X22" i="2"/>
  <c r="Z21" i="2"/>
  <c r="Z19" i="2"/>
  <c r="Z18" i="2"/>
  <c r="Z17" i="2"/>
  <c r="Z16" i="2"/>
  <c r="Z15" i="2"/>
  <c r="R22" i="2"/>
  <c r="Q22" i="2"/>
  <c r="O22" i="2"/>
  <c r="N22" i="2"/>
  <c r="U21" i="2"/>
  <c r="T21" i="2"/>
  <c r="S21" i="2"/>
  <c r="P21" i="2"/>
  <c r="V21" i="2" s="1"/>
  <c r="U20" i="2"/>
  <c r="T20" i="2"/>
  <c r="S20" i="2"/>
  <c r="P20" i="2"/>
  <c r="V20" i="2" s="1"/>
  <c r="U19" i="2"/>
  <c r="T19" i="2"/>
  <c r="S19" i="2"/>
  <c r="P19" i="2"/>
  <c r="V19" i="2" s="1"/>
  <c r="U18" i="2"/>
  <c r="T18" i="2"/>
  <c r="S18" i="2"/>
  <c r="P18" i="2"/>
  <c r="U17" i="2"/>
  <c r="T17" i="2"/>
  <c r="S17" i="2"/>
  <c r="P17" i="2"/>
  <c r="V17" i="2" s="1"/>
  <c r="U16" i="2"/>
  <c r="T16" i="2"/>
  <c r="S16" i="2"/>
  <c r="P16" i="2"/>
  <c r="U15" i="2"/>
  <c r="T15" i="2"/>
  <c r="S15" i="2"/>
  <c r="P15" i="2"/>
  <c r="K18" i="2"/>
  <c r="I21" i="2"/>
  <c r="I20" i="2"/>
  <c r="I19" i="2"/>
  <c r="I18" i="2"/>
  <c r="I17" i="2"/>
  <c r="I16" i="2"/>
  <c r="I15" i="2"/>
  <c r="H22" i="2"/>
  <c r="G22" i="2"/>
  <c r="AB22" i="7"/>
  <c r="AB21" i="7"/>
  <c r="Y20" i="2" s="1"/>
  <c r="Y22" i="2" s="1"/>
  <c r="AB20" i="7"/>
  <c r="AB19" i="7"/>
  <c r="AB18" i="7"/>
  <c r="AB17" i="7"/>
  <c r="AB16" i="7"/>
  <c r="X22" i="7"/>
  <c r="X21" i="7"/>
  <c r="X20" i="7"/>
  <c r="AC20" i="7" s="1"/>
  <c r="X19" i="7"/>
  <c r="X18" i="7"/>
  <c r="X17" i="7"/>
  <c r="X16" i="7"/>
  <c r="AC16" i="7"/>
  <c r="S22" i="7"/>
  <c r="S21" i="7"/>
  <c r="S20" i="7"/>
  <c r="S19" i="7"/>
  <c r="S23" i="7" s="1"/>
  <c r="S18" i="7"/>
  <c r="S17" i="7"/>
  <c r="S16" i="7"/>
  <c r="O22" i="7"/>
  <c r="T22" i="7" s="1"/>
  <c r="O21" i="7"/>
  <c r="O20" i="7"/>
  <c r="O19" i="7"/>
  <c r="T19" i="7" s="1"/>
  <c r="O18" i="7"/>
  <c r="T18" i="7" s="1"/>
  <c r="O17" i="7"/>
  <c r="T17" i="7" s="1"/>
  <c r="O16" i="7"/>
  <c r="J22" i="7"/>
  <c r="E21" i="2" s="1"/>
  <c r="K21" i="2" s="1"/>
  <c r="J21" i="7"/>
  <c r="E20" i="2" s="1"/>
  <c r="K20" i="2" s="1"/>
  <c r="J20" i="7"/>
  <c r="E19" i="2" s="1"/>
  <c r="K19" i="2" s="1"/>
  <c r="J19" i="7"/>
  <c r="E18" i="2" s="1"/>
  <c r="J18" i="7"/>
  <c r="E17" i="2" s="1"/>
  <c r="K17" i="2" s="1"/>
  <c r="J17" i="7"/>
  <c r="E16" i="2" s="1"/>
  <c r="K16" i="2" s="1"/>
  <c r="J16" i="7"/>
  <c r="E15" i="2" s="1"/>
  <c r="F22" i="7"/>
  <c r="F21" i="7"/>
  <c r="D20" i="2" s="1"/>
  <c r="F20" i="7"/>
  <c r="D19" i="2" s="1"/>
  <c r="J19" i="2" s="1"/>
  <c r="F19" i="7"/>
  <c r="D18" i="2" s="1"/>
  <c r="J18" i="2" s="1"/>
  <c r="F18" i="7"/>
  <c r="D17" i="2" s="1"/>
  <c r="F17" i="7"/>
  <c r="D16" i="2" s="1"/>
  <c r="F16" i="7"/>
  <c r="D15" i="2" s="1"/>
  <c r="J15" i="2" s="1"/>
  <c r="AA23" i="7"/>
  <c r="Z23" i="7"/>
  <c r="W23" i="7"/>
  <c r="V23" i="7"/>
  <c r="R23" i="7"/>
  <c r="Q23" i="7"/>
  <c r="N23" i="7"/>
  <c r="I23" i="7"/>
  <c r="H23" i="7"/>
  <c r="E23" i="7"/>
  <c r="D23" i="7"/>
  <c r="AC18" i="7"/>
  <c r="T21" i="7"/>
  <c r="F18" i="2" l="1"/>
  <c r="F20" i="2"/>
  <c r="L20" i="2" s="1"/>
  <c r="F17" i="2"/>
  <c r="L17" i="2" s="1"/>
  <c r="J17" i="2"/>
  <c r="J20" i="2"/>
  <c r="F16" i="2"/>
  <c r="J16" i="2"/>
  <c r="O24" i="3"/>
  <c r="K18" i="7"/>
  <c r="K22" i="7"/>
  <c r="D21" i="2"/>
  <c r="D22" i="2" s="1"/>
  <c r="T16" i="7"/>
  <c r="T20" i="7"/>
  <c r="AC17" i="7"/>
  <c r="AC22" i="7"/>
  <c r="Z20" i="2"/>
  <c r="Z22" i="2" s="1"/>
  <c r="O46" i="7"/>
  <c r="K45" i="7"/>
  <c r="F19" i="2"/>
  <c r="L19" i="2" s="1"/>
  <c r="E22" i="2"/>
  <c r="T39" i="7"/>
  <c r="T42" i="7"/>
  <c r="F24" i="3"/>
  <c r="L18" i="2"/>
  <c r="V15" i="2"/>
  <c r="V18" i="2"/>
  <c r="K15" i="2"/>
  <c r="K22" i="2" s="1"/>
  <c r="K16" i="7"/>
  <c r="F15" i="2"/>
  <c r="L16" i="2"/>
  <c r="K19" i="7"/>
  <c r="AC21" i="7"/>
  <c r="AB23" i="7"/>
  <c r="S22" i="2"/>
  <c r="V16" i="2"/>
  <c r="P22" i="2"/>
  <c r="U22" i="2"/>
  <c r="T22" i="2"/>
  <c r="I22" i="2"/>
  <c r="L15" i="2"/>
  <c r="AC19" i="7"/>
  <c r="X23" i="7"/>
  <c r="T43" i="7"/>
  <c r="S46" i="7"/>
  <c r="T40" i="7"/>
  <c r="T41" i="7"/>
  <c r="T23" i="7"/>
  <c r="O23" i="7"/>
  <c r="K40" i="7"/>
  <c r="K39" i="7"/>
  <c r="K17" i="7"/>
  <c r="K21" i="7"/>
  <c r="J23" i="7"/>
  <c r="F23" i="7"/>
  <c r="K20" i="7"/>
  <c r="AC23" i="7" l="1"/>
  <c r="F21" i="2"/>
  <c r="L21" i="2" s="1"/>
  <c r="L22" i="2" s="1"/>
  <c r="J21" i="2"/>
  <c r="J22" i="2" s="1"/>
  <c r="V22" i="2"/>
  <c r="T46" i="7"/>
  <c r="K46" i="7"/>
  <c r="K23" i="7"/>
  <c r="F22" i="2" l="1"/>
</calcChain>
</file>

<file path=xl/sharedStrings.xml><?xml version="1.0" encoding="utf-8"?>
<sst xmlns="http://schemas.openxmlformats.org/spreadsheetml/2006/main" count="351" uniqueCount="78">
  <si>
    <t>P: Provisional</t>
  </si>
  <si>
    <t>Dirección de Síntesis y Cuentas Nacionales</t>
  </si>
  <si>
    <t>Ïndice</t>
  </si>
  <si>
    <t>Hombres</t>
  </si>
  <si>
    <t>Mujeres</t>
  </si>
  <si>
    <t xml:space="preserve">Tabla 1. </t>
  </si>
  <si>
    <t>Cuenta Satélite de Cultura_CSC</t>
  </si>
  <si>
    <t>Cuadro de resultados 2015-2017P</t>
  </si>
  <si>
    <t>Matriz de Trabajo Cuenta Satélite de Cultura_CSC</t>
  </si>
  <si>
    <t>Segmentos del Campo Cultural</t>
  </si>
  <si>
    <t xml:space="preserve">TOTAL </t>
  </si>
  <si>
    <t>Asalariados</t>
  </si>
  <si>
    <t>Independientes</t>
  </si>
  <si>
    <t>Libros y publicaciones</t>
  </si>
  <si>
    <t>Audiovisuales</t>
  </si>
  <si>
    <t>Patrimonio Material</t>
  </si>
  <si>
    <t xml:space="preserve">Educación Cultural </t>
  </si>
  <si>
    <t>TOTAL GENERAL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</si>
  <si>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Ministerio de Cultura. Cuenta Satélite de Cultura</t>
    </r>
  </si>
  <si>
    <t>Actualizado el 31 de julio de 2018</t>
  </si>
  <si>
    <t>5811,5813,5819</t>
  </si>
  <si>
    <t>9101, 9102</t>
  </si>
  <si>
    <t>851, 852, 853, 854,855,856</t>
  </si>
  <si>
    <t>Trabajo principal</t>
  </si>
  <si>
    <t xml:space="preserve">Total </t>
  </si>
  <si>
    <t>OFERTA</t>
  </si>
  <si>
    <t>CIIU REV 4 A.C.</t>
  </si>
  <si>
    <t>5911, 5912, 5913, 5914, 6010, 6020, 6391</t>
  </si>
  <si>
    <t>5920, 7420, 9005, 9006, 9007,9008</t>
  </si>
  <si>
    <t>TOTAL 
OFERTA</t>
  </si>
  <si>
    <t>TOTAL 
DEMANDA</t>
  </si>
  <si>
    <t>DEMANDA</t>
  </si>
  <si>
    <t>TRABAJO NO OBSERVADO</t>
  </si>
  <si>
    <t>TOTAL 
TNO</t>
  </si>
  <si>
    <t>TNO: Trabajo no Observado</t>
  </si>
  <si>
    <t>Balance Oferta - Demanda Trabajo Equivalente a Tiempo Completo_ TETC 2015-2016-2017P</t>
  </si>
  <si>
    <t>BALANCE OFERTA - DEMANDA MATRIZ DE TRABAJO CULTURAL 2015 - 2016  - 2017P</t>
  </si>
  <si>
    <t>Oferta de trabajo equivalente a tiempo completo_ TETC, por segmentos del campo cultural, categoría ocupacional y Sexo</t>
  </si>
  <si>
    <t>Demanda de trabajo equivalente a tiempo completo_ TETC, por segmentos del campo cultural, categoría ocupacional y Sexo</t>
  </si>
  <si>
    <t>Matriz de trabajo Cultural 2015 - 2016 - 2017P</t>
  </si>
  <si>
    <t xml:space="preserve">TETC: Trabajo equivalente a tiempo completo </t>
  </si>
  <si>
    <t>Artes visuales, música, artes escénicas</t>
  </si>
  <si>
    <r>
      <rPr>
        <b/>
        <u/>
        <sz val="14"/>
        <color indexed="12"/>
        <rFont val="Calibri"/>
        <family val="2"/>
      </rPr>
      <t>←</t>
    </r>
    <r>
      <rPr>
        <b/>
        <u/>
        <sz val="14"/>
        <color indexed="12"/>
        <rFont val="Arial"/>
        <family val="2"/>
      </rPr>
      <t>Indice</t>
    </r>
  </si>
  <si>
    <t>CIIU REV 4 A.C. *</t>
  </si>
  <si>
    <t>Promedio de horas semanales trabajadas  por segmento del campo cultural, categorías ocupacionales y sexo</t>
  </si>
  <si>
    <t>Promedio horas semanales</t>
  </si>
  <si>
    <t>Tablo 2. Balance oferta y demanda por Segmento cultural y categoría ocupacional</t>
  </si>
  <si>
    <t>Promedio de horas trabajadas por segmento del campo cultura, categoria ocupacional y sexo</t>
  </si>
  <si>
    <t xml:space="preserve">Promedio horas Anuales </t>
  </si>
  <si>
    <t>Promedio de horas Anuales trabajadas por segmento del campo cultural, categorías ocupacionales y sexo</t>
  </si>
  <si>
    <t>Relación de fuentes registradas en oferta y demanda para cálculo de la Matriz de Trabajo del campo Cultural</t>
  </si>
  <si>
    <t>Fuentes de informacion - Matriz de trabajo Cultural</t>
  </si>
  <si>
    <t>Fuentes de empleo registrado- OFERTA</t>
  </si>
  <si>
    <t>Fuentes de empleo registrado- DEMANDA</t>
  </si>
  <si>
    <t>Gran Encuesta Integrada de Hogares_ GEIH (DANE)</t>
  </si>
  <si>
    <t>Encuesta Anual Manufacturera; Superintendencia de Sociedades; Micronegocios _GEIH (DANE)</t>
  </si>
  <si>
    <t>Encuesta Anual de Servicios (DANE); Superintendencia de Sociedades; Micronegocios_GEIH (DANE)</t>
  </si>
  <si>
    <t>Encuesta Anual de Servicios (DANE); Encuesta Anual Manufacturera (DANE) Superintendencia de Sociedades; Micronegocios_GEIH (DANE)</t>
  </si>
  <si>
    <t>Encuesta Anual de Servicios (DANE); Superintendencia de Sociedades; Micronegocios_GEIH (DANE);  Museo Nacional de Colombia</t>
  </si>
  <si>
    <t>Ministerio de Educación, Registro C600 (DANE); Micronegocios_ GEIH (DANE)</t>
  </si>
  <si>
    <t xml:space="preserve">CIIU REV 4 A.C. </t>
  </si>
  <si>
    <t>Juegos y juguetes; Creación</t>
  </si>
  <si>
    <t>Diseño</t>
  </si>
  <si>
    <t>3240, 9001, 9002, 9003, 9004</t>
  </si>
  <si>
    <t>* En el 2017 Provisional, no se mide la Demanda, por no tener la dsiponibilidad de las fuentes de información</t>
  </si>
  <si>
    <t>5820, 7310, 7410</t>
  </si>
  <si>
    <t>Serie de años 2007 - 2017p</t>
  </si>
  <si>
    <t xml:space="preserve">Promedio de horas trabajadas al año por segmento del campo cultural </t>
  </si>
  <si>
    <t>Solo se hace medición de horas Anuales trabajadas para la oferta</t>
  </si>
  <si>
    <t>Total 
Horas 
promedio</t>
  </si>
  <si>
    <t xml:space="preserve">Cuadro 1. </t>
  </si>
  <si>
    <t>Matriz de trabajo Cultural TETC 2015 - 2016-2017P</t>
  </si>
  <si>
    <t xml:space="preserve">Cuadro 2. </t>
  </si>
  <si>
    <t xml:space="preserve">Cuadro 3. </t>
  </si>
  <si>
    <t xml:space="preserve">Cuadro 4.  </t>
  </si>
  <si>
    <t>Fuentes de información Matriz de Trabajo del Campo Cultural</t>
  </si>
  <si>
    <r>
      <t>2017</t>
    </r>
    <r>
      <rPr>
        <b/>
        <vertAlign val="superscript"/>
        <sz val="12"/>
        <color rgb="FF990033"/>
        <rFont val="Arial"/>
        <family val="2"/>
      </rPr>
      <t>P</t>
    </r>
  </si>
  <si>
    <r>
      <t>2015- 2017</t>
    </r>
    <r>
      <rPr>
        <b/>
        <vertAlign val="superscript"/>
        <sz val="10"/>
        <color theme="1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</si>
</sst>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 * #,##0.00_ ;_ * \-#,##0.00_ ;_ * &quot;-&quot;??_ ;_ @_ "/>
    <numFmt numFmtId="167" formatCode="_-* #,##0.00\ [$€]_-;\-* #,##0.00\ [$€]_-;_-* &quot;-&quot;??\ [$€]_-;_-@_-"/>
    <numFmt numFmtId="168" formatCode="_-* #,##0.0_-;\-* #,##0.0_-;_-* &quot;-&quot;_-;_-@_-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2"/>
      <color rgb="FF990033"/>
      <name val="Arial"/>
      <family val="2"/>
    </font>
    <font>
      <b/>
      <u/>
      <sz val="14"/>
      <color indexed="12"/>
      <name val="Arial"/>
      <family val="2"/>
    </font>
    <font>
      <b/>
      <u/>
      <sz val="14"/>
      <color indexed="12"/>
      <name val="Calibri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990033"/>
      <name val="Arial"/>
      <family val="2"/>
    </font>
    <font>
      <b/>
      <i/>
      <sz val="9"/>
      <color rgb="FF990033"/>
      <name val="Arial"/>
      <family val="2"/>
    </font>
    <font>
      <b/>
      <i/>
      <sz val="10"/>
      <color rgb="FF990033"/>
      <name val="Arial"/>
      <family val="2"/>
    </font>
    <font>
      <b/>
      <vertAlign val="superscript"/>
      <sz val="12"/>
      <color rgb="FF990033"/>
      <name val="Arial"/>
      <family val="2"/>
    </font>
    <font>
      <b/>
      <vertAlign val="superscript"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2" borderId="1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2" borderId="2" applyNumberFormat="0" applyAlignment="0" applyProtection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2" fillId="0" borderId="0"/>
    <xf numFmtId="0" fontId="1" fillId="0" borderId="0"/>
  </cellStyleXfs>
  <cellXfs count="191">
    <xf numFmtId="0" fontId="0" fillId="0" borderId="0" xfId="0"/>
    <xf numFmtId="0" fontId="9" fillId="4" borderId="0" xfId="0" applyFont="1" applyFill="1" applyBorder="1" applyAlignment="1"/>
    <xf numFmtId="0" fontId="9" fillId="4" borderId="0" xfId="0" applyFont="1" applyFill="1"/>
    <xf numFmtId="0" fontId="9" fillId="4" borderId="0" xfId="0" applyFont="1" applyFill="1" applyBorder="1"/>
    <xf numFmtId="0" fontId="0" fillId="4" borderId="0" xfId="0" applyFill="1"/>
    <xf numFmtId="3" fontId="15" fillId="4" borderId="7" xfId="0" applyNumberFormat="1" applyFont="1" applyFill="1" applyBorder="1" applyAlignment="1">
      <alignment vertical="center"/>
    </xf>
    <xf numFmtId="3" fontId="16" fillId="4" borderId="9" xfId="0" applyNumberFormat="1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6" xfId="0" applyFill="1" applyBorder="1"/>
    <xf numFmtId="0" fontId="0" fillId="4" borderId="11" xfId="0" applyFill="1" applyBorder="1"/>
    <xf numFmtId="0" fontId="24" fillId="4" borderId="0" xfId="0" applyFont="1" applyFill="1" applyAlignment="1">
      <alignment vertical="center"/>
    </xf>
    <xf numFmtId="0" fontId="23" fillId="4" borderId="0" xfId="30" applyFill="1" applyAlignment="1" applyProtection="1"/>
    <xf numFmtId="0" fontId="15" fillId="4" borderId="0" xfId="0" applyFont="1" applyFill="1" applyAlignment="1">
      <alignment horizontal="right"/>
    </xf>
    <xf numFmtId="3" fontId="15" fillId="4" borderId="12" xfId="0" applyNumberFormat="1" applyFont="1" applyFill="1" applyBorder="1" applyAlignment="1">
      <alignment vertical="center"/>
    </xf>
    <xf numFmtId="0" fontId="0" fillId="4" borderId="4" xfId="0" applyFill="1" applyBorder="1"/>
    <xf numFmtId="0" fontId="0" fillId="4" borderId="8" xfId="0" applyFill="1" applyBorder="1"/>
    <xf numFmtId="0" fontId="0" fillId="4" borderId="10" xfId="0" applyFill="1" applyBorder="1"/>
    <xf numFmtId="168" fontId="0" fillId="4" borderId="0" xfId="0" applyNumberFormat="1" applyFill="1"/>
    <xf numFmtId="0" fontId="0" fillId="4" borderId="0" xfId="0" applyFont="1" applyFill="1"/>
    <xf numFmtId="0" fontId="27" fillId="8" borderId="4" xfId="2" applyFont="1" applyFill="1" applyBorder="1" applyAlignment="1">
      <alignment horizontal="center" vertical="center"/>
    </xf>
    <xf numFmtId="0" fontId="27" fillId="8" borderId="0" xfId="2" applyFont="1" applyFill="1" applyBorder="1" applyAlignment="1">
      <alignment horizontal="center" vertical="center"/>
    </xf>
    <xf numFmtId="165" fontId="27" fillId="8" borderId="0" xfId="3" applyNumberFormat="1" applyFont="1" applyFill="1" applyBorder="1" applyAlignment="1">
      <alignment horizontal="center" vertical="center"/>
    </xf>
    <xf numFmtId="0" fontId="28" fillId="8" borderId="0" xfId="2" applyFont="1" applyFill="1" applyBorder="1" applyAlignment="1">
      <alignment horizontal="center"/>
    </xf>
    <xf numFmtId="165" fontId="27" fillId="8" borderId="6" xfId="3" applyNumberFormat="1" applyFont="1" applyFill="1" applyBorder="1" applyAlignment="1">
      <alignment horizontal="center" vertical="center"/>
    </xf>
    <xf numFmtId="0" fontId="29" fillId="9" borderId="0" xfId="2" applyFont="1" applyFill="1" applyBorder="1" applyAlignment="1">
      <alignment vertical="center" wrapText="1"/>
    </xf>
    <xf numFmtId="0" fontId="29" fillId="8" borderId="0" xfId="2" applyFont="1" applyFill="1" applyBorder="1" applyAlignment="1">
      <alignment vertical="center" wrapText="1"/>
    </xf>
    <xf numFmtId="3" fontId="29" fillId="8" borderId="0" xfId="3" applyNumberFormat="1" applyFont="1" applyFill="1" applyBorder="1" applyAlignment="1">
      <alignment horizontal="center" vertical="center"/>
    </xf>
    <xf numFmtId="0" fontId="28" fillId="8" borderId="5" xfId="2" applyFont="1" applyFill="1" applyBorder="1" applyAlignment="1">
      <alignment horizontal="center"/>
    </xf>
    <xf numFmtId="0" fontId="27" fillId="8" borderId="6" xfId="2" applyFont="1" applyFill="1" applyBorder="1" applyAlignment="1">
      <alignment horizontal="center" vertical="center"/>
    </xf>
    <xf numFmtId="3" fontId="27" fillId="9" borderId="0" xfId="3" applyNumberFormat="1" applyFont="1" applyFill="1" applyBorder="1" applyAlignment="1">
      <alignment horizontal="center"/>
    </xf>
    <xf numFmtId="3" fontId="27" fillId="8" borderId="0" xfId="3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6" fillId="4" borderId="0" xfId="0" applyFont="1" applyFill="1" applyAlignment="1">
      <alignment horizontal="center" vertical="center"/>
    </xf>
    <xf numFmtId="0" fontId="13" fillId="4" borderId="0" xfId="0" applyFont="1" applyFill="1"/>
    <xf numFmtId="0" fontId="9" fillId="4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29" fillId="9" borderId="0" xfId="3" applyNumberFormat="1" applyFont="1" applyFill="1" applyBorder="1" applyAlignment="1">
      <alignment horizontal="center"/>
    </xf>
    <xf numFmtId="3" fontId="29" fillId="8" borderId="0" xfId="3" applyNumberFormat="1" applyFont="1" applyFill="1" applyBorder="1" applyAlignment="1">
      <alignment horizontal="center"/>
    </xf>
    <xf numFmtId="0" fontId="28" fillId="8" borderId="6" xfId="2" applyFont="1" applyFill="1" applyBorder="1" applyAlignment="1">
      <alignment horizontal="center"/>
    </xf>
    <xf numFmtId="0" fontId="28" fillId="8" borderId="6" xfId="2" applyFont="1" applyFill="1" applyBorder="1" applyAlignment="1">
      <alignment horizontal="center"/>
    </xf>
    <xf numFmtId="0" fontId="29" fillId="8" borderId="0" xfId="2" applyFont="1" applyFill="1" applyBorder="1" applyAlignment="1">
      <alignment horizontal="left" vertical="center" wrapText="1"/>
    </xf>
    <xf numFmtId="0" fontId="30" fillId="8" borderId="0" xfId="2" applyFont="1" applyFill="1" applyBorder="1" applyAlignment="1">
      <alignment horizontal="center"/>
    </xf>
    <xf numFmtId="0" fontId="30" fillId="8" borderId="6" xfId="2" applyFont="1" applyFill="1" applyBorder="1" applyAlignment="1">
      <alignment horizontal="center"/>
    </xf>
    <xf numFmtId="0" fontId="27" fillId="8" borderId="5" xfId="2" applyFont="1" applyFill="1" applyBorder="1" applyAlignment="1">
      <alignment horizontal="left"/>
    </xf>
    <xf numFmtId="3" fontId="27" fillId="8" borderId="5" xfId="3" applyNumberFormat="1" applyFont="1" applyFill="1" applyBorder="1" applyAlignment="1">
      <alignment horizontal="right"/>
    </xf>
    <xf numFmtId="3" fontId="27" fillId="8" borderId="5" xfId="3" applyNumberFormat="1" applyFont="1" applyFill="1" applyBorder="1" applyAlignment="1">
      <alignment horizontal="center"/>
    </xf>
    <xf numFmtId="0" fontId="23" fillId="4" borderId="0" xfId="30" applyFill="1" applyAlignment="1" applyProtection="1">
      <alignment horizontal="center"/>
    </xf>
    <xf numFmtId="0" fontId="8" fillId="4" borderId="0" xfId="0" applyFont="1" applyFill="1" applyBorder="1"/>
    <xf numFmtId="165" fontId="31" fillId="8" borderId="4" xfId="3" applyNumberFormat="1" applyFont="1" applyFill="1" applyBorder="1" applyAlignment="1">
      <alignment horizontal="center" vertical="center"/>
    </xf>
    <xf numFmtId="165" fontId="30" fillId="8" borderId="0" xfId="3" applyNumberFormat="1" applyFont="1" applyFill="1" applyBorder="1" applyAlignment="1">
      <alignment horizontal="center" vertical="center"/>
    </xf>
    <xf numFmtId="165" fontId="30" fillId="8" borderId="6" xfId="3" applyNumberFormat="1" applyFont="1" applyFill="1" applyBorder="1" applyAlignment="1">
      <alignment horizontal="center" vertical="center"/>
    </xf>
    <xf numFmtId="3" fontId="31" fillId="9" borderId="0" xfId="3" applyNumberFormat="1" applyFont="1" applyFill="1" applyBorder="1" applyAlignment="1">
      <alignment horizontal="center"/>
    </xf>
    <xf numFmtId="3" fontId="31" fillId="8" borderId="0" xfId="3" applyNumberFormat="1" applyFont="1" applyFill="1" applyBorder="1" applyAlignment="1">
      <alignment horizontal="center"/>
    </xf>
    <xf numFmtId="3" fontId="31" fillId="8" borderId="5" xfId="3" applyNumberFormat="1" applyFont="1" applyFill="1" applyBorder="1" applyAlignment="1">
      <alignment horizontal="center"/>
    </xf>
    <xf numFmtId="0" fontId="33" fillId="8" borderId="4" xfId="2" applyFont="1" applyFill="1" applyBorder="1" applyAlignment="1">
      <alignment horizontal="center" vertical="center"/>
    </xf>
    <xf numFmtId="165" fontId="33" fillId="8" borderId="4" xfId="3" applyNumberFormat="1" applyFont="1" applyFill="1" applyBorder="1" applyAlignment="1">
      <alignment horizontal="center" vertical="center"/>
    </xf>
    <xf numFmtId="0" fontId="34" fillId="4" borderId="0" xfId="0" applyFont="1" applyFill="1"/>
    <xf numFmtId="0" fontId="35" fillId="4" borderId="0" xfId="0" applyFont="1" applyFill="1" applyAlignment="1">
      <alignment horizontal="left" vertical="center"/>
    </xf>
    <xf numFmtId="0" fontId="23" fillId="4" borderId="0" xfId="30" applyFont="1" applyFill="1" applyAlignment="1" applyProtection="1">
      <alignment horizontal="center"/>
    </xf>
    <xf numFmtId="0" fontId="32" fillId="4" borderId="0" xfId="0" applyFont="1" applyFill="1" applyAlignment="1">
      <alignment vertical="center"/>
    </xf>
    <xf numFmtId="0" fontId="28" fillId="8" borderId="6" xfId="2" applyFont="1" applyFill="1" applyBorder="1" applyAlignment="1">
      <alignment horizontal="center"/>
    </xf>
    <xf numFmtId="0" fontId="28" fillId="8" borderId="5" xfId="2" applyFont="1" applyFill="1" applyBorder="1" applyAlignment="1">
      <alignment horizontal="center"/>
    </xf>
    <xf numFmtId="0" fontId="27" fillId="8" borderId="0" xfId="2" applyFont="1" applyFill="1" applyBorder="1" applyAlignment="1">
      <alignment horizontal="center" vertical="center"/>
    </xf>
    <xf numFmtId="0" fontId="27" fillId="8" borderId="6" xfId="2" applyFont="1" applyFill="1" applyBorder="1" applyAlignment="1">
      <alignment horizontal="center" vertical="center"/>
    </xf>
    <xf numFmtId="0" fontId="37" fillId="10" borderId="0" xfId="30" applyFont="1" applyFill="1" applyAlignment="1" applyProtection="1">
      <alignment horizontal="center"/>
    </xf>
    <xf numFmtId="0" fontId="15" fillId="4" borderId="0" xfId="0" applyFont="1" applyFill="1" applyBorder="1" applyAlignment="1">
      <alignment horizontal="right"/>
    </xf>
    <xf numFmtId="0" fontId="18" fillId="4" borderId="0" xfId="21" applyFont="1" applyFill="1" applyBorder="1" applyAlignment="1">
      <alignment horizontal="left" vertical="center" indent="1"/>
    </xf>
    <xf numFmtId="0" fontId="18" fillId="4" borderId="0" xfId="21" applyFont="1" applyFill="1" applyBorder="1" applyAlignment="1">
      <alignment wrapText="1"/>
    </xf>
    <xf numFmtId="164" fontId="14" fillId="4" borderId="0" xfId="31" applyFont="1" applyFill="1" applyBorder="1" applyAlignment="1">
      <alignment horizontal="right" wrapText="1"/>
    </xf>
    <xf numFmtId="3" fontId="15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 applyProtection="1">
      <alignment vertical="center"/>
    </xf>
    <xf numFmtId="0" fontId="13" fillId="6" borderId="0" xfId="2" applyFont="1" applyFill="1"/>
    <xf numFmtId="0" fontId="11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right"/>
    </xf>
    <xf numFmtId="0" fontId="0" fillId="6" borderId="0" xfId="0" applyFill="1"/>
    <xf numFmtId="0" fontId="10" fillId="4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 wrapText="1"/>
    </xf>
    <xf numFmtId="0" fontId="39" fillId="9" borderId="0" xfId="2" applyFont="1" applyFill="1" applyBorder="1" applyAlignment="1">
      <alignment vertical="center" wrapText="1"/>
    </xf>
    <xf numFmtId="3" fontId="39" fillId="9" borderId="0" xfId="3" applyNumberFormat="1" applyFont="1" applyFill="1" applyBorder="1" applyAlignment="1">
      <alignment horizontal="right"/>
    </xf>
    <xf numFmtId="3" fontId="39" fillId="9" borderId="0" xfId="3" applyNumberFormat="1" applyFont="1" applyFill="1" applyBorder="1" applyAlignment="1">
      <alignment horizontal="center"/>
    </xf>
    <xf numFmtId="3" fontId="39" fillId="9" borderId="0" xfId="3" applyNumberFormat="1" applyFont="1" applyFill="1" applyBorder="1" applyAlignment="1"/>
    <xf numFmtId="3" fontId="28" fillId="9" borderId="0" xfId="3" applyNumberFormat="1" applyFont="1" applyFill="1" applyBorder="1" applyAlignment="1">
      <alignment horizontal="right"/>
    </xf>
    <xf numFmtId="3" fontId="30" fillId="9" borderId="0" xfId="3" applyNumberFormat="1" applyFont="1" applyFill="1" applyBorder="1" applyAlignment="1">
      <alignment horizontal="center"/>
    </xf>
    <xf numFmtId="0" fontId="39" fillId="8" borderId="0" xfId="2" applyFont="1" applyFill="1" applyBorder="1" applyAlignment="1">
      <alignment vertical="center" wrapText="1"/>
    </xf>
    <xf numFmtId="3" fontId="39" fillId="8" borderId="0" xfId="3" applyNumberFormat="1" applyFont="1" applyFill="1" applyBorder="1" applyAlignment="1">
      <alignment horizontal="right"/>
    </xf>
    <xf numFmtId="3" fontId="39" fillId="8" borderId="0" xfId="3" applyNumberFormat="1" applyFont="1" applyFill="1" applyBorder="1" applyAlignment="1">
      <alignment horizontal="center"/>
    </xf>
    <xf numFmtId="3" fontId="28" fillId="8" borderId="0" xfId="3" applyNumberFormat="1" applyFont="1" applyFill="1" applyBorder="1" applyAlignment="1">
      <alignment horizontal="right"/>
    </xf>
    <xf numFmtId="3" fontId="30" fillId="8" borderId="0" xfId="3" applyNumberFormat="1" applyFont="1" applyFill="1" applyBorder="1" applyAlignment="1">
      <alignment horizontal="center"/>
    </xf>
    <xf numFmtId="3" fontId="39" fillId="8" borderId="0" xfId="3" applyNumberFormat="1" applyFont="1" applyFill="1" applyBorder="1" applyAlignment="1">
      <alignment horizontal="center" vertical="center"/>
    </xf>
    <xf numFmtId="0" fontId="40" fillId="0" borderId="4" xfId="0" applyFont="1" applyBorder="1" applyAlignment="1"/>
    <xf numFmtId="0" fontId="14" fillId="4" borderId="0" xfId="2" applyFont="1" applyFill="1" applyBorder="1" applyAlignment="1">
      <alignment vertical="center" wrapText="1"/>
    </xf>
    <xf numFmtId="0" fontId="13" fillId="7" borderId="4" xfId="32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/>
    </xf>
    <xf numFmtId="0" fontId="40" fillId="7" borderId="0" xfId="0" applyFont="1" applyFill="1" applyBorder="1" applyAlignment="1">
      <alignment horizontal="left"/>
    </xf>
    <xf numFmtId="0" fontId="40" fillId="7" borderId="0" xfId="0" applyFont="1" applyFill="1" applyBorder="1" applyAlignment="1"/>
    <xf numFmtId="0" fontId="40" fillId="0" borderId="0" xfId="0" applyFont="1" applyBorder="1" applyAlignment="1">
      <alignment horizontal="left"/>
    </xf>
    <xf numFmtId="0" fontId="40" fillId="0" borderId="0" xfId="0" applyFont="1" applyBorder="1" applyAlignment="1"/>
    <xf numFmtId="0" fontId="40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vertical="top"/>
    </xf>
    <xf numFmtId="0" fontId="40" fillId="4" borderId="4" xfId="0" applyFont="1" applyFill="1" applyBorder="1" applyAlignment="1"/>
    <xf numFmtId="0" fontId="40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left" vertical="top"/>
    </xf>
    <xf numFmtId="0" fontId="13" fillId="7" borderId="5" xfId="2" applyFont="1" applyFill="1" applyBorder="1" applyAlignment="1">
      <alignment horizontal="left"/>
    </xf>
    <xf numFmtId="3" fontId="43" fillId="9" borderId="0" xfId="3" applyNumberFormat="1" applyFont="1" applyFill="1" applyBorder="1" applyAlignment="1">
      <alignment horizontal="center"/>
    </xf>
    <xf numFmtId="3" fontId="43" fillId="8" borderId="0" xfId="3" applyNumberFormat="1" applyFont="1" applyFill="1" applyBorder="1" applyAlignment="1">
      <alignment horizontal="center"/>
    </xf>
    <xf numFmtId="3" fontId="43" fillId="8" borderId="5" xfId="3" applyNumberFormat="1" applyFont="1" applyFill="1" applyBorder="1" applyAlignment="1">
      <alignment horizontal="center"/>
    </xf>
    <xf numFmtId="0" fontId="30" fillId="11" borderId="0" xfId="2" applyFont="1" applyFill="1" applyBorder="1" applyAlignment="1">
      <alignment horizontal="center"/>
    </xf>
    <xf numFmtId="0" fontId="28" fillId="11" borderId="0" xfId="2" applyFont="1" applyFill="1" applyBorder="1" applyAlignment="1">
      <alignment horizontal="center"/>
    </xf>
    <xf numFmtId="3" fontId="29" fillId="11" borderId="0" xfId="3" applyNumberFormat="1" applyFont="1" applyFill="1" applyBorder="1" applyAlignment="1">
      <alignment horizontal="center"/>
    </xf>
    <xf numFmtId="3" fontId="31" fillId="11" borderId="0" xfId="3" applyNumberFormat="1" applyFont="1" applyFill="1" applyBorder="1" applyAlignment="1">
      <alignment horizontal="center"/>
    </xf>
    <xf numFmtId="3" fontId="29" fillId="11" borderId="0" xfId="3" applyNumberFormat="1" applyFont="1" applyFill="1" applyBorder="1" applyAlignment="1">
      <alignment horizontal="center" vertical="center"/>
    </xf>
    <xf numFmtId="3" fontId="27" fillId="11" borderId="0" xfId="3" applyNumberFormat="1" applyFont="1" applyFill="1" applyBorder="1" applyAlignment="1">
      <alignment horizontal="center"/>
    </xf>
    <xf numFmtId="0" fontId="36" fillId="11" borderId="0" xfId="2" applyFont="1" applyFill="1" applyBorder="1" applyAlignment="1"/>
    <xf numFmtId="3" fontId="29" fillId="11" borderId="0" xfId="3" applyNumberFormat="1" applyFont="1" applyFill="1" applyBorder="1" applyAlignment="1">
      <alignment horizontal="right"/>
    </xf>
    <xf numFmtId="3" fontId="43" fillId="11" borderId="0" xfId="3" applyNumberFormat="1" applyFont="1" applyFill="1" applyBorder="1" applyAlignment="1">
      <alignment horizontal="center"/>
    </xf>
    <xf numFmtId="3" fontId="27" fillId="11" borderId="0" xfId="3" applyNumberFormat="1" applyFont="1" applyFill="1" applyBorder="1" applyAlignment="1">
      <alignment horizontal="right"/>
    </xf>
    <xf numFmtId="3" fontId="28" fillId="9" borderId="0" xfId="3" applyNumberFormat="1" applyFont="1" applyFill="1" applyBorder="1" applyAlignment="1"/>
    <xf numFmtId="3" fontId="30" fillId="9" borderId="0" xfId="3" applyNumberFormat="1" applyFont="1" applyFill="1" applyBorder="1" applyAlignment="1"/>
    <xf numFmtId="3" fontId="39" fillId="8" borderId="0" xfId="3" applyNumberFormat="1" applyFont="1" applyFill="1" applyBorder="1" applyAlignment="1"/>
    <xf numFmtId="3" fontId="28" fillId="8" borderId="0" xfId="3" applyNumberFormat="1" applyFont="1" applyFill="1" applyBorder="1" applyAlignment="1"/>
    <xf numFmtId="3" fontId="30" fillId="8" borderId="0" xfId="3" applyNumberFormat="1" applyFont="1" applyFill="1" applyBorder="1" applyAlignment="1"/>
    <xf numFmtId="3" fontId="39" fillId="8" borderId="0" xfId="3" applyNumberFormat="1" applyFont="1" applyFill="1" applyBorder="1" applyAlignment="1">
      <alignment vertical="center"/>
    </xf>
    <xf numFmtId="3" fontId="27" fillId="8" borderId="5" xfId="3" applyNumberFormat="1" applyFont="1" applyFill="1" applyBorder="1" applyAlignment="1"/>
    <xf numFmtId="0" fontId="41" fillId="11" borderId="0" xfId="2" applyFont="1" applyFill="1" applyBorder="1" applyAlignment="1">
      <alignment horizontal="center"/>
    </xf>
    <xf numFmtId="0" fontId="28" fillId="11" borderId="0" xfId="2" applyFont="1" applyFill="1" applyBorder="1" applyAlignment="1">
      <alignment horizontal="center"/>
    </xf>
    <xf numFmtId="0" fontId="25" fillId="0" borderId="0" xfId="30" quotePrefix="1" applyFont="1" applyAlignment="1" applyProtection="1">
      <alignment horizontal="left" vertical="center"/>
    </xf>
    <xf numFmtId="0" fontId="25" fillId="0" borderId="0" xfId="30" applyFont="1" applyAlignment="1" applyProtection="1">
      <alignment horizontal="left" vertical="center"/>
    </xf>
    <xf numFmtId="0" fontId="22" fillId="7" borderId="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165" fontId="31" fillId="8" borderId="4" xfId="3" applyNumberFormat="1" applyFont="1" applyFill="1" applyBorder="1" applyAlignment="1">
      <alignment horizontal="center" vertical="center"/>
    </xf>
    <xf numFmtId="165" fontId="31" fillId="8" borderId="0" xfId="3" applyNumberFormat="1" applyFont="1" applyFill="1" applyBorder="1" applyAlignment="1">
      <alignment horizontal="center" vertical="center"/>
    </xf>
    <xf numFmtId="165" fontId="31" fillId="8" borderId="6" xfId="3" applyNumberFormat="1" applyFont="1" applyFill="1" applyBorder="1" applyAlignment="1">
      <alignment horizontal="center" vertical="center"/>
    </xf>
    <xf numFmtId="0" fontId="28" fillId="8" borderId="6" xfId="2" applyFont="1" applyFill="1" applyBorder="1" applyAlignment="1">
      <alignment horizontal="center"/>
    </xf>
    <xf numFmtId="0" fontId="36" fillId="8" borderId="5" xfId="2" applyFont="1" applyFill="1" applyBorder="1" applyAlignment="1">
      <alignment horizontal="center"/>
    </xf>
    <xf numFmtId="0" fontId="28" fillId="8" borderId="5" xfId="2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27" fillId="8" borderId="4" xfId="2" applyFont="1" applyFill="1" applyBorder="1" applyAlignment="1">
      <alignment horizontal="left" vertical="center"/>
    </xf>
    <xf numFmtId="0" fontId="27" fillId="8" borderId="0" xfId="2" applyFont="1" applyFill="1" applyBorder="1" applyAlignment="1">
      <alignment horizontal="left" vertical="center"/>
    </xf>
    <xf numFmtId="0" fontId="27" fillId="8" borderId="6" xfId="2" applyFont="1" applyFill="1" applyBorder="1" applyAlignment="1">
      <alignment horizontal="left" vertical="center"/>
    </xf>
    <xf numFmtId="0" fontId="27" fillId="8" borderId="4" xfId="2" applyFont="1" applyFill="1" applyBorder="1" applyAlignment="1">
      <alignment horizontal="center" vertical="center"/>
    </xf>
    <xf numFmtId="0" fontId="27" fillId="8" borderId="0" xfId="2" applyFont="1" applyFill="1" applyBorder="1" applyAlignment="1">
      <alignment horizontal="center" vertical="center"/>
    </xf>
    <xf numFmtId="0" fontId="27" fillId="8" borderId="6" xfId="2" applyFont="1" applyFill="1" applyBorder="1" applyAlignment="1">
      <alignment horizontal="center" vertical="center"/>
    </xf>
    <xf numFmtId="0" fontId="36" fillId="11" borderId="0" xfId="2" applyFont="1" applyFill="1" applyBorder="1" applyAlignment="1">
      <alignment horizontal="center"/>
    </xf>
    <xf numFmtId="165" fontId="31" fillId="11" borderId="0" xfId="3" applyNumberFormat="1" applyFont="1" applyFill="1" applyBorder="1" applyAlignment="1">
      <alignment horizontal="center" vertical="center"/>
    </xf>
    <xf numFmtId="0" fontId="28" fillId="11" borderId="0" xfId="2" applyFont="1" applyFill="1" applyBorder="1" applyAlignment="1">
      <alignment horizontal="center"/>
    </xf>
    <xf numFmtId="165" fontId="30" fillId="8" borderId="0" xfId="3" applyNumberFormat="1" applyFont="1" applyFill="1" applyBorder="1" applyAlignment="1">
      <alignment horizontal="center" vertical="center" wrapText="1"/>
    </xf>
    <xf numFmtId="165" fontId="30" fillId="8" borderId="6" xfId="3" applyNumberFormat="1" applyFont="1" applyFill="1" applyBorder="1" applyAlignment="1">
      <alignment horizontal="center" vertical="center"/>
    </xf>
    <xf numFmtId="0" fontId="41" fillId="8" borderId="6" xfId="2" applyFont="1" applyFill="1" applyBorder="1" applyAlignment="1">
      <alignment horizontal="center"/>
    </xf>
    <xf numFmtId="165" fontId="42" fillId="8" borderId="0" xfId="3" applyNumberFormat="1" applyFont="1" applyFill="1" applyBorder="1" applyAlignment="1">
      <alignment horizontal="center" vertical="center" wrapText="1"/>
    </xf>
    <xf numFmtId="165" fontId="42" fillId="8" borderId="6" xfId="3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left" vertical="center" wrapText="1"/>
    </xf>
    <xf numFmtId="165" fontId="42" fillId="11" borderId="0" xfId="3" applyNumberFormat="1" applyFont="1" applyFill="1" applyBorder="1" applyAlignment="1">
      <alignment horizontal="center" vertical="center" wrapText="1"/>
    </xf>
    <xf numFmtId="165" fontId="42" fillId="11" borderId="0" xfId="3" applyNumberFormat="1" applyFont="1" applyFill="1" applyBorder="1" applyAlignment="1">
      <alignment horizontal="center" vertical="center"/>
    </xf>
    <xf numFmtId="165" fontId="31" fillId="8" borderId="4" xfId="3" applyNumberFormat="1" applyFont="1" applyFill="1" applyBorder="1" applyAlignment="1">
      <alignment horizontal="center" vertical="center" wrapText="1"/>
    </xf>
    <xf numFmtId="0" fontId="13" fillId="7" borderId="4" xfId="32" applyFont="1" applyFill="1" applyBorder="1" applyAlignment="1">
      <alignment horizontal="center" vertical="center" wrapText="1"/>
    </xf>
    <xf numFmtId="0" fontId="13" fillId="7" borderId="6" xfId="32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/>
    <xf numFmtId="165" fontId="30" fillId="11" borderId="0" xfId="3" applyNumberFormat="1" applyFont="1" applyFill="1" applyBorder="1" applyAlignment="1">
      <alignment horizontal="center" vertical="center" wrapText="1"/>
    </xf>
    <xf numFmtId="165" fontId="30" fillId="11" borderId="0" xfId="3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8" fontId="0" fillId="4" borderId="0" xfId="0" applyNumberFormat="1" applyFill="1" applyBorder="1"/>
    <xf numFmtId="168" fontId="0" fillId="4" borderId="4" xfId="0" applyNumberFormat="1" applyFill="1" applyBorder="1"/>
    <xf numFmtId="0" fontId="13" fillId="6" borderId="0" xfId="2" applyFont="1" applyFill="1" applyAlignment="1">
      <alignment horizontal="left"/>
    </xf>
  </cellXfs>
  <cellStyles count="34">
    <cellStyle name="Cálculo 2" xfId="5"/>
    <cellStyle name="Euro" xfId="6"/>
    <cellStyle name="Euro 2" xfId="7"/>
    <cellStyle name="Hipervínculo" xfId="30" builtinId="8"/>
    <cellStyle name="Hipervínculo 2" xfId="20"/>
    <cellStyle name="Hipervínculo 3" xfId="23"/>
    <cellStyle name="Millares [0]" xfId="31" builtinId="6"/>
    <cellStyle name="Millares 2" xfId="4"/>
    <cellStyle name="Millares 2 2" xfId="16"/>
    <cellStyle name="Millares 3" xfId="3"/>
    <cellStyle name="Millares 3 2" xfId="19"/>
    <cellStyle name="Millares 4" xfId="25"/>
    <cellStyle name="Millares 4 2" xfId="26"/>
    <cellStyle name="Normal" xfId="0" builtinId="0"/>
    <cellStyle name="Normal 11 2" xfId="27"/>
    <cellStyle name="Normal 14" xfId="32"/>
    <cellStyle name="Normal 14 2" xfId="2"/>
    <cellStyle name="Normal 14 2 2" xfId="33"/>
    <cellStyle name="Normal 2" xfId="8"/>
    <cellStyle name="Normal 2 2" xfId="1"/>
    <cellStyle name="Normal 2 2 2" xfId="15"/>
    <cellStyle name="Normal 2 3" xfId="21"/>
    <cellStyle name="Normal 2 3 2" xfId="29"/>
    <cellStyle name="Normal 2 5" xfId="28"/>
    <cellStyle name="Normal 3" xfId="9"/>
    <cellStyle name="Normal 3 2" xfId="17"/>
    <cellStyle name="Normal 4" xfId="14"/>
    <cellStyle name="Normal 5" xfId="18"/>
    <cellStyle name="Normal 6" xfId="22"/>
    <cellStyle name="Notas 2" xfId="10"/>
    <cellStyle name="Porcentaje 2" xfId="11"/>
    <cellStyle name="Porcentaje 3" xfId="12"/>
    <cellStyle name="Porcentaje 4" xfId="24"/>
    <cellStyle name="Salida 2" xfId="13"/>
  </cellStyles>
  <dxfs count="0"/>
  <tableStyles count="0" defaultTableStyle="TableStyleMedium2" defaultPivotStyle="PivotStyleLight16"/>
  <colors>
    <mruColors>
      <color rgb="FF990033"/>
      <color rgb="FFCC00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71719</xdr:colOff>
      <xdr:row>0</xdr:row>
      <xdr:rowOff>185459</xdr:rowOff>
    </xdr:from>
    <xdr:to>
      <xdr:col>8</xdr:col>
      <xdr:colOff>381001</xdr:colOff>
      <xdr:row>3</xdr:row>
      <xdr:rowOff>123266</xdr:rowOff>
    </xdr:to>
    <xdr:pic>
      <xdr:nvPicPr>
        <xdr:cNvPr id="2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9" y="185459"/>
          <a:ext cx="6775076" cy="77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414618</xdr:colOff>
      <xdr:row>1</xdr:row>
      <xdr:rowOff>11206</xdr:rowOff>
    </xdr:from>
    <xdr:to>
      <xdr:col>11</xdr:col>
      <xdr:colOff>643218</xdr:colOff>
      <xdr:row>3</xdr:row>
      <xdr:rowOff>98612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6880412" y="291353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58015</xdr:colOff>
      <xdr:row>0</xdr:row>
      <xdr:rowOff>71870</xdr:rowOff>
    </xdr:from>
    <xdr:to>
      <xdr:col>7</xdr:col>
      <xdr:colOff>571500</xdr:colOff>
      <xdr:row>3</xdr:row>
      <xdr:rowOff>137680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15" y="71870"/>
          <a:ext cx="7809635" cy="6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95250</xdr:rowOff>
    </xdr:from>
    <xdr:to>
      <xdr:col>12</xdr:col>
      <xdr:colOff>152400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8048625" y="95250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104776</xdr:rowOff>
    </xdr:from>
    <xdr:to>
      <xdr:col>8</xdr:col>
      <xdr:colOff>130175</xdr:colOff>
      <xdr:row>3</xdr:row>
      <xdr:rowOff>47625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6"/>
          <a:ext cx="919797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114300</xdr:rowOff>
    </xdr:from>
    <xdr:to>
      <xdr:col>11</xdr:col>
      <xdr:colOff>247650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9220200" y="114300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90919</xdr:colOff>
      <xdr:row>0</xdr:row>
      <xdr:rowOff>98715</xdr:rowOff>
    </xdr:from>
    <xdr:to>
      <xdr:col>5</xdr:col>
      <xdr:colOff>678095</xdr:colOff>
      <xdr:row>3</xdr:row>
      <xdr:rowOff>114301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" y="98715"/>
          <a:ext cx="6635551" cy="58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161925</xdr:rowOff>
    </xdr:from>
    <xdr:to>
      <xdr:col>10</xdr:col>
      <xdr:colOff>285750</xdr:colOff>
      <xdr:row>4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6829425" y="161925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90919</xdr:colOff>
      <xdr:row>0</xdr:row>
      <xdr:rowOff>98714</xdr:rowOff>
    </xdr:from>
    <xdr:to>
      <xdr:col>5</xdr:col>
      <xdr:colOff>678095</xdr:colOff>
      <xdr:row>3</xdr:row>
      <xdr:rowOff>123825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" y="98714"/>
          <a:ext cx="6635551" cy="596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142875</xdr:rowOff>
    </xdr:from>
    <xdr:to>
      <xdr:col>10</xdr:col>
      <xdr:colOff>323850</xdr:colOff>
      <xdr:row>4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6867525" y="142875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58015</xdr:colOff>
      <xdr:row>1</xdr:row>
      <xdr:rowOff>71870</xdr:rowOff>
    </xdr:from>
    <xdr:to>
      <xdr:col>2</xdr:col>
      <xdr:colOff>895350</xdr:colOff>
      <xdr:row>4</xdr:row>
      <xdr:rowOff>61480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15" y="71870"/>
          <a:ext cx="7809635" cy="6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0</xdr:row>
      <xdr:rowOff>95250</xdr:rowOff>
    </xdr:from>
    <xdr:to>
      <xdr:col>4</xdr:col>
      <xdr:colOff>571500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0" r="50655" b="23271"/>
        <a:stretch>
          <a:fillRect/>
        </a:stretch>
      </xdr:blipFill>
      <xdr:spPr bwMode="auto">
        <a:xfrm>
          <a:off x="6067425" y="95250"/>
          <a:ext cx="2514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CruzZ\Configuraci&#243;n%20local\Archivos%20temporales%20de%20Internet\Content.Outlook\06CYJ63W\cuentas%2010%20de%20agosto%2010%20y%2045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\cuentas%2014%20de%20agosto-9%20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="85" zoomScaleNormal="85" workbookViewId="0">
      <selection activeCell="N5" sqref="N5"/>
    </sheetView>
  </sheetViews>
  <sheetFormatPr baseColWidth="10" defaultRowHeight="12.75" x14ac:dyDescent="0.2"/>
  <cols>
    <col min="1" max="1" width="14.42578125" style="4" customWidth="1"/>
    <col min="2" max="2" width="14" style="4" customWidth="1"/>
    <col min="3" max="255" width="11.42578125" style="4"/>
    <col min="256" max="256" width="6.28515625" style="4" customWidth="1"/>
    <col min="257" max="257" width="11.42578125" style="4"/>
    <col min="258" max="258" width="14" style="4" customWidth="1"/>
    <col min="259" max="511" width="11.42578125" style="4"/>
    <col min="512" max="512" width="6.28515625" style="4" customWidth="1"/>
    <col min="513" max="513" width="11.42578125" style="4"/>
    <col min="514" max="514" width="14" style="4" customWidth="1"/>
    <col min="515" max="767" width="11.42578125" style="4"/>
    <col min="768" max="768" width="6.28515625" style="4" customWidth="1"/>
    <col min="769" max="769" width="11.42578125" style="4"/>
    <col min="770" max="770" width="14" style="4" customWidth="1"/>
    <col min="771" max="1023" width="11.42578125" style="4"/>
    <col min="1024" max="1024" width="6.28515625" style="4" customWidth="1"/>
    <col min="1025" max="1025" width="11.42578125" style="4"/>
    <col min="1026" max="1026" width="14" style="4" customWidth="1"/>
    <col min="1027" max="1279" width="11.42578125" style="4"/>
    <col min="1280" max="1280" width="6.28515625" style="4" customWidth="1"/>
    <col min="1281" max="1281" width="11.42578125" style="4"/>
    <col min="1282" max="1282" width="14" style="4" customWidth="1"/>
    <col min="1283" max="1535" width="11.42578125" style="4"/>
    <col min="1536" max="1536" width="6.28515625" style="4" customWidth="1"/>
    <col min="1537" max="1537" width="11.42578125" style="4"/>
    <col min="1538" max="1538" width="14" style="4" customWidth="1"/>
    <col min="1539" max="1791" width="11.42578125" style="4"/>
    <col min="1792" max="1792" width="6.28515625" style="4" customWidth="1"/>
    <col min="1793" max="1793" width="11.42578125" style="4"/>
    <col min="1794" max="1794" width="14" style="4" customWidth="1"/>
    <col min="1795" max="2047" width="11.42578125" style="4"/>
    <col min="2048" max="2048" width="6.28515625" style="4" customWidth="1"/>
    <col min="2049" max="2049" width="11.42578125" style="4"/>
    <col min="2050" max="2050" width="14" style="4" customWidth="1"/>
    <col min="2051" max="2303" width="11.42578125" style="4"/>
    <col min="2304" max="2304" width="6.28515625" style="4" customWidth="1"/>
    <col min="2305" max="2305" width="11.42578125" style="4"/>
    <col min="2306" max="2306" width="14" style="4" customWidth="1"/>
    <col min="2307" max="2559" width="11.42578125" style="4"/>
    <col min="2560" max="2560" width="6.28515625" style="4" customWidth="1"/>
    <col min="2561" max="2561" width="11.42578125" style="4"/>
    <col min="2562" max="2562" width="14" style="4" customWidth="1"/>
    <col min="2563" max="2815" width="11.42578125" style="4"/>
    <col min="2816" max="2816" width="6.28515625" style="4" customWidth="1"/>
    <col min="2817" max="2817" width="11.42578125" style="4"/>
    <col min="2818" max="2818" width="14" style="4" customWidth="1"/>
    <col min="2819" max="3071" width="11.42578125" style="4"/>
    <col min="3072" max="3072" width="6.28515625" style="4" customWidth="1"/>
    <col min="3073" max="3073" width="11.42578125" style="4"/>
    <col min="3074" max="3074" width="14" style="4" customWidth="1"/>
    <col min="3075" max="3327" width="11.42578125" style="4"/>
    <col min="3328" max="3328" width="6.28515625" style="4" customWidth="1"/>
    <col min="3329" max="3329" width="11.42578125" style="4"/>
    <col min="3330" max="3330" width="14" style="4" customWidth="1"/>
    <col min="3331" max="3583" width="11.42578125" style="4"/>
    <col min="3584" max="3584" width="6.28515625" style="4" customWidth="1"/>
    <col min="3585" max="3585" width="11.42578125" style="4"/>
    <col min="3586" max="3586" width="14" style="4" customWidth="1"/>
    <col min="3587" max="3839" width="11.42578125" style="4"/>
    <col min="3840" max="3840" width="6.28515625" style="4" customWidth="1"/>
    <col min="3841" max="3841" width="11.42578125" style="4"/>
    <col min="3842" max="3842" width="14" style="4" customWidth="1"/>
    <col min="3843" max="4095" width="11.42578125" style="4"/>
    <col min="4096" max="4096" width="6.28515625" style="4" customWidth="1"/>
    <col min="4097" max="4097" width="11.42578125" style="4"/>
    <col min="4098" max="4098" width="14" style="4" customWidth="1"/>
    <col min="4099" max="4351" width="11.42578125" style="4"/>
    <col min="4352" max="4352" width="6.28515625" style="4" customWidth="1"/>
    <col min="4353" max="4353" width="11.42578125" style="4"/>
    <col min="4354" max="4354" width="14" style="4" customWidth="1"/>
    <col min="4355" max="4607" width="11.42578125" style="4"/>
    <col min="4608" max="4608" width="6.28515625" style="4" customWidth="1"/>
    <col min="4609" max="4609" width="11.42578125" style="4"/>
    <col min="4610" max="4610" width="14" style="4" customWidth="1"/>
    <col min="4611" max="4863" width="11.42578125" style="4"/>
    <col min="4864" max="4864" width="6.28515625" style="4" customWidth="1"/>
    <col min="4865" max="4865" width="11.42578125" style="4"/>
    <col min="4866" max="4866" width="14" style="4" customWidth="1"/>
    <col min="4867" max="5119" width="11.42578125" style="4"/>
    <col min="5120" max="5120" width="6.28515625" style="4" customWidth="1"/>
    <col min="5121" max="5121" width="11.42578125" style="4"/>
    <col min="5122" max="5122" width="14" style="4" customWidth="1"/>
    <col min="5123" max="5375" width="11.42578125" style="4"/>
    <col min="5376" max="5376" width="6.28515625" style="4" customWidth="1"/>
    <col min="5377" max="5377" width="11.42578125" style="4"/>
    <col min="5378" max="5378" width="14" style="4" customWidth="1"/>
    <col min="5379" max="5631" width="11.42578125" style="4"/>
    <col min="5632" max="5632" width="6.28515625" style="4" customWidth="1"/>
    <col min="5633" max="5633" width="11.42578125" style="4"/>
    <col min="5634" max="5634" width="14" style="4" customWidth="1"/>
    <col min="5635" max="5887" width="11.42578125" style="4"/>
    <col min="5888" max="5888" width="6.28515625" style="4" customWidth="1"/>
    <col min="5889" max="5889" width="11.42578125" style="4"/>
    <col min="5890" max="5890" width="14" style="4" customWidth="1"/>
    <col min="5891" max="6143" width="11.42578125" style="4"/>
    <col min="6144" max="6144" width="6.28515625" style="4" customWidth="1"/>
    <col min="6145" max="6145" width="11.42578125" style="4"/>
    <col min="6146" max="6146" width="14" style="4" customWidth="1"/>
    <col min="6147" max="6399" width="11.42578125" style="4"/>
    <col min="6400" max="6400" width="6.28515625" style="4" customWidth="1"/>
    <col min="6401" max="6401" width="11.42578125" style="4"/>
    <col min="6402" max="6402" width="14" style="4" customWidth="1"/>
    <col min="6403" max="6655" width="11.42578125" style="4"/>
    <col min="6656" max="6656" width="6.28515625" style="4" customWidth="1"/>
    <col min="6657" max="6657" width="11.42578125" style="4"/>
    <col min="6658" max="6658" width="14" style="4" customWidth="1"/>
    <col min="6659" max="6911" width="11.42578125" style="4"/>
    <col min="6912" max="6912" width="6.28515625" style="4" customWidth="1"/>
    <col min="6913" max="6913" width="11.42578125" style="4"/>
    <col min="6914" max="6914" width="14" style="4" customWidth="1"/>
    <col min="6915" max="7167" width="11.42578125" style="4"/>
    <col min="7168" max="7168" width="6.28515625" style="4" customWidth="1"/>
    <col min="7169" max="7169" width="11.42578125" style="4"/>
    <col min="7170" max="7170" width="14" style="4" customWidth="1"/>
    <col min="7171" max="7423" width="11.42578125" style="4"/>
    <col min="7424" max="7424" width="6.28515625" style="4" customWidth="1"/>
    <col min="7425" max="7425" width="11.42578125" style="4"/>
    <col min="7426" max="7426" width="14" style="4" customWidth="1"/>
    <col min="7427" max="7679" width="11.42578125" style="4"/>
    <col min="7680" max="7680" width="6.28515625" style="4" customWidth="1"/>
    <col min="7681" max="7681" width="11.42578125" style="4"/>
    <col min="7682" max="7682" width="14" style="4" customWidth="1"/>
    <col min="7683" max="7935" width="11.42578125" style="4"/>
    <col min="7936" max="7936" width="6.28515625" style="4" customWidth="1"/>
    <col min="7937" max="7937" width="11.42578125" style="4"/>
    <col min="7938" max="7938" width="14" style="4" customWidth="1"/>
    <col min="7939" max="8191" width="11.42578125" style="4"/>
    <col min="8192" max="8192" width="6.28515625" style="4" customWidth="1"/>
    <col min="8193" max="8193" width="11.42578125" style="4"/>
    <col min="8194" max="8194" width="14" style="4" customWidth="1"/>
    <col min="8195" max="8447" width="11.42578125" style="4"/>
    <col min="8448" max="8448" width="6.28515625" style="4" customWidth="1"/>
    <col min="8449" max="8449" width="11.42578125" style="4"/>
    <col min="8450" max="8450" width="14" style="4" customWidth="1"/>
    <col min="8451" max="8703" width="11.42578125" style="4"/>
    <col min="8704" max="8704" width="6.28515625" style="4" customWidth="1"/>
    <col min="8705" max="8705" width="11.42578125" style="4"/>
    <col min="8706" max="8706" width="14" style="4" customWidth="1"/>
    <col min="8707" max="8959" width="11.42578125" style="4"/>
    <col min="8960" max="8960" width="6.28515625" style="4" customWidth="1"/>
    <col min="8961" max="8961" width="11.42578125" style="4"/>
    <col min="8962" max="8962" width="14" style="4" customWidth="1"/>
    <col min="8963" max="9215" width="11.42578125" style="4"/>
    <col min="9216" max="9216" width="6.28515625" style="4" customWidth="1"/>
    <col min="9217" max="9217" width="11.42578125" style="4"/>
    <col min="9218" max="9218" width="14" style="4" customWidth="1"/>
    <col min="9219" max="9471" width="11.42578125" style="4"/>
    <col min="9472" max="9472" width="6.28515625" style="4" customWidth="1"/>
    <col min="9473" max="9473" width="11.42578125" style="4"/>
    <col min="9474" max="9474" width="14" style="4" customWidth="1"/>
    <col min="9475" max="9727" width="11.42578125" style="4"/>
    <col min="9728" max="9728" width="6.28515625" style="4" customWidth="1"/>
    <col min="9729" max="9729" width="11.42578125" style="4"/>
    <col min="9730" max="9730" width="14" style="4" customWidth="1"/>
    <col min="9731" max="9983" width="11.42578125" style="4"/>
    <col min="9984" max="9984" width="6.28515625" style="4" customWidth="1"/>
    <col min="9985" max="9985" width="11.42578125" style="4"/>
    <col min="9986" max="9986" width="14" style="4" customWidth="1"/>
    <col min="9987" max="10239" width="11.42578125" style="4"/>
    <col min="10240" max="10240" width="6.28515625" style="4" customWidth="1"/>
    <col min="10241" max="10241" width="11.42578125" style="4"/>
    <col min="10242" max="10242" width="14" style="4" customWidth="1"/>
    <col min="10243" max="10495" width="11.42578125" style="4"/>
    <col min="10496" max="10496" width="6.28515625" style="4" customWidth="1"/>
    <col min="10497" max="10497" width="11.42578125" style="4"/>
    <col min="10498" max="10498" width="14" style="4" customWidth="1"/>
    <col min="10499" max="10751" width="11.42578125" style="4"/>
    <col min="10752" max="10752" width="6.28515625" style="4" customWidth="1"/>
    <col min="10753" max="10753" width="11.42578125" style="4"/>
    <col min="10754" max="10754" width="14" style="4" customWidth="1"/>
    <col min="10755" max="11007" width="11.42578125" style="4"/>
    <col min="11008" max="11008" width="6.28515625" style="4" customWidth="1"/>
    <col min="11009" max="11009" width="11.42578125" style="4"/>
    <col min="11010" max="11010" width="14" style="4" customWidth="1"/>
    <col min="11011" max="11263" width="11.42578125" style="4"/>
    <col min="11264" max="11264" width="6.28515625" style="4" customWidth="1"/>
    <col min="11265" max="11265" width="11.42578125" style="4"/>
    <col min="11266" max="11266" width="14" style="4" customWidth="1"/>
    <col min="11267" max="11519" width="11.42578125" style="4"/>
    <col min="11520" max="11520" width="6.28515625" style="4" customWidth="1"/>
    <col min="11521" max="11521" width="11.42578125" style="4"/>
    <col min="11522" max="11522" width="14" style="4" customWidth="1"/>
    <col min="11523" max="11775" width="11.42578125" style="4"/>
    <col min="11776" max="11776" width="6.28515625" style="4" customWidth="1"/>
    <col min="11777" max="11777" width="11.42578125" style="4"/>
    <col min="11778" max="11778" width="14" style="4" customWidth="1"/>
    <col min="11779" max="12031" width="11.42578125" style="4"/>
    <col min="12032" max="12032" width="6.28515625" style="4" customWidth="1"/>
    <col min="12033" max="12033" width="11.42578125" style="4"/>
    <col min="12034" max="12034" width="14" style="4" customWidth="1"/>
    <col min="12035" max="12287" width="11.42578125" style="4"/>
    <col min="12288" max="12288" width="6.28515625" style="4" customWidth="1"/>
    <col min="12289" max="12289" width="11.42578125" style="4"/>
    <col min="12290" max="12290" width="14" style="4" customWidth="1"/>
    <col min="12291" max="12543" width="11.42578125" style="4"/>
    <col min="12544" max="12544" width="6.28515625" style="4" customWidth="1"/>
    <col min="12545" max="12545" width="11.42578125" style="4"/>
    <col min="12546" max="12546" width="14" style="4" customWidth="1"/>
    <col min="12547" max="12799" width="11.42578125" style="4"/>
    <col min="12800" max="12800" width="6.28515625" style="4" customWidth="1"/>
    <col min="12801" max="12801" width="11.42578125" style="4"/>
    <col min="12802" max="12802" width="14" style="4" customWidth="1"/>
    <col min="12803" max="13055" width="11.42578125" style="4"/>
    <col min="13056" max="13056" width="6.28515625" style="4" customWidth="1"/>
    <col min="13057" max="13057" width="11.42578125" style="4"/>
    <col min="13058" max="13058" width="14" style="4" customWidth="1"/>
    <col min="13059" max="13311" width="11.42578125" style="4"/>
    <col min="13312" max="13312" width="6.28515625" style="4" customWidth="1"/>
    <col min="13313" max="13313" width="11.42578125" style="4"/>
    <col min="13314" max="13314" width="14" style="4" customWidth="1"/>
    <col min="13315" max="13567" width="11.42578125" style="4"/>
    <col min="13568" max="13568" width="6.28515625" style="4" customWidth="1"/>
    <col min="13569" max="13569" width="11.42578125" style="4"/>
    <col min="13570" max="13570" width="14" style="4" customWidth="1"/>
    <col min="13571" max="13823" width="11.42578125" style="4"/>
    <col min="13824" max="13824" width="6.28515625" style="4" customWidth="1"/>
    <col min="13825" max="13825" width="11.42578125" style="4"/>
    <col min="13826" max="13826" width="14" style="4" customWidth="1"/>
    <col min="13827" max="14079" width="11.42578125" style="4"/>
    <col min="14080" max="14080" width="6.28515625" style="4" customWidth="1"/>
    <col min="14081" max="14081" width="11.42578125" style="4"/>
    <col min="14082" max="14082" width="14" style="4" customWidth="1"/>
    <col min="14083" max="14335" width="11.42578125" style="4"/>
    <col min="14336" max="14336" width="6.28515625" style="4" customWidth="1"/>
    <col min="14337" max="14337" width="11.42578125" style="4"/>
    <col min="14338" max="14338" width="14" style="4" customWidth="1"/>
    <col min="14339" max="14591" width="11.42578125" style="4"/>
    <col min="14592" max="14592" width="6.28515625" style="4" customWidth="1"/>
    <col min="14593" max="14593" width="11.42578125" style="4"/>
    <col min="14594" max="14594" width="14" style="4" customWidth="1"/>
    <col min="14595" max="14847" width="11.42578125" style="4"/>
    <col min="14848" max="14848" width="6.28515625" style="4" customWidth="1"/>
    <col min="14849" max="14849" width="11.42578125" style="4"/>
    <col min="14850" max="14850" width="14" style="4" customWidth="1"/>
    <col min="14851" max="15103" width="11.42578125" style="4"/>
    <col min="15104" max="15104" width="6.28515625" style="4" customWidth="1"/>
    <col min="15105" max="15105" width="11.42578125" style="4"/>
    <col min="15106" max="15106" width="14" style="4" customWidth="1"/>
    <col min="15107" max="15359" width="11.42578125" style="4"/>
    <col min="15360" max="15360" width="6.28515625" style="4" customWidth="1"/>
    <col min="15361" max="15361" width="11.42578125" style="4"/>
    <col min="15362" max="15362" width="14" style="4" customWidth="1"/>
    <col min="15363" max="15615" width="11.42578125" style="4"/>
    <col min="15616" max="15616" width="6.28515625" style="4" customWidth="1"/>
    <col min="15617" max="15617" width="11.42578125" style="4"/>
    <col min="15618" max="15618" width="14" style="4" customWidth="1"/>
    <col min="15619" max="15871" width="11.42578125" style="4"/>
    <col min="15872" max="15872" width="6.28515625" style="4" customWidth="1"/>
    <col min="15873" max="15873" width="11.42578125" style="4"/>
    <col min="15874" max="15874" width="14" style="4" customWidth="1"/>
    <col min="15875" max="16127" width="11.42578125" style="4"/>
    <col min="16128" max="16128" width="6.28515625" style="4" customWidth="1"/>
    <col min="16129" max="16129" width="11.42578125" style="4"/>
    <col min="16130" max="16130" width="14" style="4" customWidth="1"/>
    <col min="16131" max="16384" width="11.42578125" style="4"/>
  </cols>
  <sheetData>
    <row r="1" spans="1:12" ht="21.95" customHeight="1" x14ac:dyDescent="0.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ht="21.9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1:12" ht="21.9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</row>
    <row r="4" spans="1:12" ht="21.9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2" ht="21.95" customHeight="1" x14ac:dyDescent="0.2">
      <c r="A5" s="139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12" ht="12" customHeight="1" x14ac:dyDescent="0.2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12" ht="12.75" customHeight="1" x14ac:dyDescent="0.2">
      <c r="A7" s="145" t="s">
        <v>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12" ht="1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1:12" ht="23.25" customHeight="1" x14ac:dyDescent="0.2">
      <c r="A9" s="133" t="s">
        <v>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1:12" s="10" customFormat="1" ht="20.100000000000001" customHeight="1" x14ac:dyDescent="0.2">
      <c r="A10" s="131" t="s">
        <v>70</v>
      </c>
      <c r="B10" s="132" t="s">
        <v>71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</row>
    <row r="11" spans="1:12" s="10" customFormat="1" ht="20.100000000000001" customHeight="1" x14ac:dyDescent="0.2">
      <c r="A11" s="131" t="s">
        <v>72</v>
      </c>
      <c r="B11" s="132" t="s">
        <v>35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s="10" customFormat="1" ht="20.100000000000001" customHeight="1" x14ac:dyDescent="0.2">
      <c r="A12" s="131" t="s">
        <v>73</v>
      </c>
      <c r="B12" s="132" t="s">
        <v>47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 ht="20.100000000000001" customHeight="1" x14ac:dyDescent="0.2">
      <c r="A13" s="131" t="s">
        <v>74</v>
      </c>
      <c r="B13" s="132" t="s">
        <v>67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ht="20.100000000000001" customHeight="1" x14ac:dyDescent="0.2">
      <c r="A14" s="131" t="s">
        <v>5</v>
      </c>
      <c r="B14" s="132" t="s">
        <v>75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x14ac:dyDescent="0.2"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9">
    <mergeCell ref="B13:L13"/>
    <mergeCell ref="B14:L14"/>
    <mergeCell ref="B11:L11"/>
    <mergeCell ref="B12:L12"/>
    <mergeCell ref="A9:L9"/>
    <mergeCell ref="A1:L4"/>
    <mergeCell ref="A5:L6"/>
    <mergeCell ref="A7:L8"/>
    <mergeCell ref="B10:L10"/>
  </mergeCells>
  <hyperlinks>
    <hyperlink ref="A10" location="'Cuadro 1. TETC'!A1" display="Cuadro 1. "/>
    <hyperlink ref="A11" location="'Cuadro 2. BOD'!A1" display="Cuadro 2. "/>
    <hyperlink ref="A12" location="'Cuadro 3.Promedio Horas Semanal'!A1" display="Cuadro 3. "/>
    <hyperlink ref="A13" location="'Cuadro 4.Promedio horas Anuales'!A1" display="Cuadro 4.  "/>
    <hyperlink ref="A14" location="'Tabla 1. Fuentes de informació'!A1" display="Cuadro 5. "/>
    <hyperlink ref="B10" location="'Tabla 1'!A1" display="Gasto turístico receptor 2015-2016P"/>
    <hyperlink ref="B11:L11" location="'Tabla 2 BOD'!A1" display="Balance Oferta - Demanda Trabajo Equivalente a Tiempo Completo_ TETC 2015-2016-2017P"/>
    <hyperlink ref="B12:L12" location="'Tabla 3. Promedio Horas'!A1" display="Promedio de horas trabajadas por segmento del campo cultura, categoria ocupacional y sexo"/>
    <hyperlink ref="B10:L10" location="'Tabla 1 TETC'!A1" display="Matriz de trabajo Cultural 2015 - 2016-2017P"/>
    <hyperlink ref="B13:L13" location="'Tabla 4. Promedio Anuales'!A1" display="Promedio de horas trabajadas al año por segmento del campo cultural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activeCell="P2" sqref="P2"/>
    </sheetView>
  </sheetViews>
  <sheetFormatPr baseColWidth="10" defaultRowHeight="15" customHeight="1" x14ac:dyDescent="0.2"/>
  <cols>
    <col min="1" max="1" width="34.7109375" style="4" customWidth="1"/>
    <col min="2" max="2" width="36.42578125" style="4" bestFit="1" customWidth="1"/>
    <col min="3" max="3" width="3.7109375" style="4" customWidth="1"/>
    <col min="4" max="5" width="9.7109375" style="4" customWidth="1"/>
    <col min="6" max="6" width="11.42578125" style="4" bestFit="1" customWidth="1"/>
    <col min="7" max="7" width="3.7109375" style="4" customWidth="1"/>
    <col min="8" max="9" width="9.7109375" style="4" customWidth="1"/>
    <col min="10" max="10" width="14" style="32" bestFit="1" customWidth="1"/>
    <col min="11" max="11" width="9.5703125" style="32" bestFit="1" customWidth="1"/>
    <col min="12" max="12" width="3.7109375" style="4" customWidth="1"/>
    <col min="13" max="14" width="9.7109375" style="4" customWidth="1"/>
    <col min="15" max="15" width="11.42578125" style="4" bestFit="1" customWidth="1"/>
    <col min="16" max="16" width="3.7109375" style="4" customWidth="1"/>
    <col min="17" max="18" width="9.7109375" style="4" customWidth="1"/>
    <col min="19" max="19" width="14" style="32" bestFit="1" customWidth="1"/>
    <col min="20" max="20" width="8.85546875" style="32" bestFit="1" customWidth="1"/>
    <col min="21" max="21" width="3.7109375" style="4" customWidth="1"/>
    <col min="22" max="23" width="9.7109375" style="4" customWidth="1"/>
    <col min="24" max="24" width="11.42578125" style="4" bestFit="1" customWidth="1"/>
    <col min="25" max="25" width="3.7109375" style="4" customWidth="1"/>
    <col min="26" max="27" width="9.7109375" style="4" customWidth="1"/>
    <col min="28" max="28" width="14" style="32" bestFit="1" customWidth="1"/>
    <col min="29" max="29" width="8.85546875" style="32" bestFit="1" customWidth="1"/>
    <col min="30" max="16384" width="11.42578125" style="4"/>
  </cols>
  <sheetData>
    <row r="1" spans="1:29" s="3" customFormat="1" ht="15" customHeight="1" x14ac:dyDescent="0.2">
      <c r="A1" s="1"/>
      <c r="B1" s="2"/>
      <c r="C1" s="2"/>
      <c r="J1" s="31"/>
      <c r="K1" s="31"/>
      <c r="S1" s="31"/>
      <c r="T1" s="31"/>
      <c r="AB1" s="31"/>
      <c r="AC1" s="31"/>
    </row>
    <row r="2" spans="1:29" s="3" customFormat="1" ht="15" customHeight="1" x14ac:dyDescent="0.3">
      <c r="A2" s="1"/>
      <c r="B2" s="2"/>
      <c r="C2" s="2"/>
      <c r="J2" s="31"/>
      <c r="P2" s="68" t="s">
        <v>42</v>
      </c>
      <c r="S2" s="31"/>
      <c r="T2" s="31"/>
      <c r="AB2" s="31"/>
      <c r="AC2" s="31"/>
    </row>
    <row r="3" spans="1:29" s="3" customFormat="1" ht="15" customHeight="1" x14ac:dyDescent="0.2">
      <c r="A3" s="1"/>
      <c r="B3" s="2"/>
      <c r="C3" s="2"/>
      <c r="J3" s="31"/>
      <c r="K3" s="31"/>
      <c r="S3" s="31"/>
      <c r="T3" s="31"/>
      <c r="AB3" s="31"/>
      <c r="AC3" s="31"/>
    </row>
    <row r="4" spans="1:29" s="3" customFormat="1" ht="15" customHeight="1" x14ac:dyDescent="0.2">
      <c r="A4" s="1"/>
      <c r="B4" s="2"/>
      <c r="C4" s="2"/>
      <c r="D4" s="11"/>
      <c r="E4" s="11"/>
      <c r="F4" s="11"/>
      <c r="G4" s="11"/>
      <c r="I4" s="11"/>
      <c r="J4" s="31"/>
      <c r="K4" s="31"/>
      <c r="M4" s="11"/>
      <c r="N4" s="11"/>
      <c r="O4" s="11"/>
      <c r="P4" s="11"/>
      <c r="R4" s="11"/>
      <c r="S4" s="31"/>
      <c r="T4" s="31"/>
      <c r="V4" s="11"/>
      <c r="W4" s="11"/>
      <c r="X4" s="11"/>
      <c r="Y4" s="11"/>
      <c r="AA4" s="11"/>
      <c r="AB4" s="31"/>
      <c r="AC4" s="31"/>
    </row>
    <row r="5" spans="1:29" ht="20.25" x14ac:dyDescent="0.2">
      <c r="A5" s="153" t="s">
        <v>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</row>
    <row r="6" spans="1:29" ht="15.75" x14ac:dyDescent="0.2">
      <c r="A6" s="36"/>
      <c r="B6" s="36"/>
      <c r="C6" s="36"/>
      <c r="D6" s="36"/>
      <c r="E6" s="36"/>
      <c r="F6" s="36"/>
      <c r="G6" s="36"/>
      <c r="I6" s="36"/>
      <c r="M6" s="36"/>
      <c r="N6" s="36"/>
      <c r="O6" s="36"/>
      <c r="P6" s="36"/>
      <c r="R6" s="36"/>
      <c r="V6" s="36"/>
      <c r="W6" s="36"/>
      <c r="X6" s="36"/>
      <c r="Y6" s="36"/>
      <c r="AA6" s="36"/>
    </row>
    <row r="7" spans="1:29" s="3" customFormat="1" ht="18" x14ac:dyDescent="0.2">
      <c r="A7" s="175" t="s">
        <v>39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8" spans="1:29" s="3" customFormat="1" ht="12.75" customHeight="1" x14ac:dyDescent="0.2">
      <c r="A8" s="75" t="s">
        <v>37</v>
      </c>
      <c r="B8" s="75"/>
      <c r="C8" s="76"/>
      <c r="D8" s="77"/>
      <c r="E8" s="77"/>
      <c r="F8" s="77"/>
      <c r="G8" s="77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 s="3" customFormat="1" ht="15" customHeight="1" x14ac:dyDescent="0.2">
      <c r="A9" s="75" t="s">
        <v>23</v>
      </c>
      <c r="B9" s="75"/>
      <c r="C9" s="76"/>
      <c r="D9" s="77"/>
      <c r="E9" s="77"/>
      <c r="F9" s="77"/>
      <c r="G9" s="77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</row>
    <row r="10" spans="1:29" ht="15" customHeight="1" x14ac:dyDescent="0.2">
      <c r="A10" s="78" t="s">
        <v>77</v>
      </c>
      <c r="B10" s="78"/>
      <c r="C10" s="79"/>
      <c r="D10" s="79"/>
      <c r="E10" s="79"/>
      <c r="F10" s="79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ht="15" customHeight="1" x14ac:dyDescent="0.2">
      <c r="A11" s="37"/>
      <c r="B11" s="37"/>
      <c r="C11" s="12"/>
      <c r="D11" s="12"/>
      <c r="E11" s="12"/>
      <c r="F11" s="12"/>
      <c r="G11" s="12"/>
      <c r="I11" s="12"/>
      <c r="M11" s="12"/>
      <c r="N11" s="12"/>
      <c r="O11" s="12"/>
      <c r="P11" s="12"/>
      <c r="R11" s="12"/>
      <c r="V11" s="12"/>
      <c r="W11" s="12"/>
      <c r="X11" s="12"/>
      <c r="Y11" s="12"/>
      <c r="AA11" s="12"/>
    </row>
    <row r="12" spans="1:29" s="60" customFormat="1" ht="18.75" x14ac:dyDescent="0.25">
      <c r="A12" s="155" t="s">
        <v>9</v>
      </c>
      <c r="B12" s="158" t="s">
        <v>60</v>
      </c>
      <c r="C12" s="58"/>
      <c r="D12" s="151">
        <v>2015</v>
      </c>
      <c r="E12" s="151"/>
      <c r="F12" s="151"/>
      <c r="G12" s="151"/>
      <c r="H12" s="151"/>
      <c r="I12" s="151"/>
      <c r="J12" s="151"/>
      <c r="K12" s="147" t="s">
        <v>10</v>
      </c>
      <c r="L12" s="59"/>
      <c r="M12" s="151">
        <v>2016</v>
      </c>
      <c r="N12" s="151"/>
      <c r="O12" s="151"/>
      <c r="P12" s="151"/>
      <c r="Q12" s="151"/>
      <c r="R12" s="151"/>
      <c r="S12" s="151"/>
      <c r="T12" s="147" t="s">
        <v>10</v>
      </c>
      <c r="U12" s="59"/>
      <c r="V12" s="151" t="s">
        <v>76</v>
      </c>
      <c r="W12" s="151"/>
      <c r="X12" s="151"/>
      <c r="Y12" s="151"/>
      <c r="Z12" s="151"/>
      <c r="AA12" s="151"/>
      <c r="AB12" s="151"/>
      <c r="AC12" s="147" t="s">
        <v>10</v>
      </c>
    </row>
    <row r="13" spans="1:29" ht="15" customHeight="1" x14ac:dyDescent="0.25">
      <c r="A13" s="156"/>
      <c r="B13" s="159"/>
      <c r="C13" s="20"/>
      <c r="D13" s="151" t="s">
        <v>25</v>
      </c>
      <c r="E13" s="151"/>
      <c r="F13" s="151"/>
      <c r="G13" s="151"/>
      <c r="H13" s="151"/>
      <c r="I13" s="151"/>
      <c r="J13" s="151"/>
      <c r="K13" s="148"/>
      <c r="L13" s="21"/>
      <c r="M13" s="151" t="s">
        <v>25</v>
      </c>
      <c r="N13" s="151"/>
      <c r="O13" s="151"/>
      <c r="P13" s="151"/>
      <c r="Q13" s="151"/>
      <c r="R13" s="151"/>
      <c r="S13" s="151"/>
      <c r="T13" s="148"/>
      <c r="U13" s="21"/>
      <c r="V13" s="151" t="s">
        <v>25</v>
      </c>
      <c r="W13" s="151"/>
      <c r="X13" s="151"/>
      <c r="Y13" s="151"/>
      <c r="Z13" s="151"/>
      <c r="AA13" s="151"/>
      <c r="AB13" s="151"/>
      <c r="AC13" s="148"/>
    </row>
    <row r="14" spans="1:29" ht="15" customHeight="1" x14ac:dyDescent="0.2">
      <c r="A14" s="156"/>
      <c r="B14" s="159"/>
      <c r="C14" s="20"/>
      <c r="D14" s="150" t="s">
        <v>11</v>
      </c>
      <c r="E14" s="150"/>
      <c r="F14" s="45" t="s">
        <v>24</v>
      </c>
      <c r="G14" s="45"/>
      <c r="H14" s="152" t="s">
        <v>12</v>
      </c>
      <c r="I14" s="152"/>
      <c r="J14" s="45" t="s">
        <v>24</v>
      </c>
      <c r="K14" s="148"/>
      <c r="L14" s="21"/>
      <c r="M14" s="150" t="s">
        <v>11</v>
      </c>
      <c r="N14" s="150"/>
      <c r="O14" s="45" t="s">
        <v>24</v>
      </c>
      <c r="P14" s="22"/>
      <c r="Q14" s="152" t="s">
        <v>12</v>
      </c>
      <c r="R14" s="152"/>
      <c r="S14" s="45" t="s">
        <v>24</v>
      </c>
      <c r="T14" s="148"/>
      <c r="U14" s="21"/>
      <c r="V14" s="150" t="s">
        <v>11</v>
      </c>
      <c r="W14" s="150"/>
      <c r="X14" s="45" t="s">
        <v>24</v>
      </c>
      <c r="Y14" s="45"/>
      <c r="Z14" s="152" t="s">
        <v>12</v>
      </c>
      <c r="AA14" s="152"/>
      <c r="AB14" s="45" t="s">
        <v>24</v>
      </c>
      <c r="AC14" s="148"/>
    </row>
    <row r="15" spans="1:29" ht="15" customHeight="1" x14ac:dyDescent="0.2">
      <c r="A15" s="157"/>
      <c r="B15" s="160"/>
      <c r="C15" s="28"/>
      <c r="D15" s="27" t="s">
        <v>3</v>
      </c>
      <c r="E15" s="27" t="s">
        <v>4</v>
      </c>
      <c r="F15" s="46" t="s">
        <v>11</v>
      </c>
      <c r="G15" s="46"/>
      <c r="H15" s="27" t="s">
        <v>3</v>
      </c>
      <c r="I15" s="27" t="s">
        <v>4</v>
      </c>
      <c r="J15" s="46" t="s">
        <v>12</v>
      </c>
      <c r="K15" s="149"/>
      <c r="L15" s="23"/>
      <c r="M15" s="27" t="s">
        <v>3</v>
      </c>
      <c r="N15" s="27" t="s">
        <v>4</v>
      </c>
      <c r="O15" s="46" t="s">
        <v>11</v>
      </c>
      <c r="P15" s="42"/>
      <c r="Q15" s="27" t="s">
        <v>3</v>
      </c>
      <c r="R15" s="27" t="s">
        <v>4</v>
      </c>
      <c r="S15" s="46" t="s">
        <v>12</v>
      </c>
      <c r="T15" s="149"/>
      <c r="U15" s="23"/>
      <c r="V15" s="27" t="s">
        <v>3</v>
      </c>
      <c r="W15" s="27" t="s">
        <v>4</v>
      </c>
      <c r="X15" s="46" t="s">
        <v>11</v>
      </c>
      <c r="Y15" s="46"/>
      <c r="Z15" s="27" t="s">
        <v>3</v>
      </c>
      <c r="AA15" s="27" t="s">
        <v>4</v>
      </c>
      <c r="AB15" s="46" t="s">
        <v>12</v>
      </c>
      <c r="AC15" s="149"/>
    </row>
    <row r="16" spans="1:29" ht="15" customHeight="1" x14ac:dyDescent="0.2">
      <c r="A16" s="24" t="s">
        <v>13</v>
      </c>
      <c r="B16" s="24" t="s">
        <v>20</v>
      </c>
      <c r="C16" s="24"/>
      <c r="D16" s="40">
        <v>9848</v>
      </c>
      <c r="E16" s="40">
        <v>3864</v>
      </c>
      <c r="F16" s="40">
        <f>D16+E16</f>
        <v>13712</v>
      </c>
      <c r="G16" s="40"/>
      <c r="H16" s="40">
        <v>3703</v>
      </c>
      <c r="I16" s="40">
        <v>1108</v>
      </c>
      <c r="J16" s="40">
        <f>H16+I16</f>
        <v>4811</v>
      </c>
      <c r="K16" s="55">
        <f>F16+J16</f>
        <v>18523</v>
      </c>
      <c r="L16" s="29"/>
      <c r="M16" s="40">
        <v>11756</v>
      </c>
      <c r="N16" s="40">
        <v>4500</v>
      </c>
      <c r="O16" s="40">
        <f>M16+N16</f>
        <v>16256</v>
      </c>
      <c r="P16" s="40"/>
      <c r="Q16" s="40">
        <v>1417</v>
      </c>
      <c r="R16" s="40">
        <v>511</v>
      </c>
      <c r="S16" s="40">
        <f>Q16+R16</f>
        <v>1928</v>
      </c>
      <c r="T16" s="55">
        <f>O16+S16</f>
        <v>18184</v>
      </c>
      <c r="U16" s="29"/>
      <c r="V16" s="40">
        <v>16782</v>
      </c>
      <c r="W16" s="40">
        <v>6761</v>
      </c>
      <c r="X16" s="40">
        <f>V16+W16</f>
        <v>23543</v>
      </c>
      <c r="Y16" s="40"/>
      <c r="Z16" s="40">
        <v>1641</v>
      </c>
      <c r="AA16" s="40">
        <v>626</v>
      </c>
      <c r="AB16" s="40">
        <f>Z16+AA16</f>
        <v>2267</v>
      </c>
      <c r="AC16" s="55">
        <f>X16+AB16</f>
        <v>25810</v>
      </c>
    </row>
    <row r="17" spans="1:29" ht="15.75" customHeight="1" x14ac:dyDescent="0.2">
      <c r="A17" s="25" t="s">
        <v>61</v>
      </c>
      <c r="B17" s="44" t="s">
        <v>63</v>
      </c>
      <c r="C17" s="25"/>
      <c r="D17" s="41">
        <v>5622</v>
      </c>
      <c r="E17" s="41">
        <v>2727</v>
      </c>
      <c r="F17" s="41">
        <f t="shared" ref="F17:F22" si="0">D17+E17</f>
        <v>8349</v>
      </c>
      <c r="G17" s="41"/>
      <c r="H17" s="41">
        <v>3022.7535209278135</v>
      </c>
      <c r="I17" s="41">
        <v>2713.7881563023739</v>
      </c>
      <c r="J17" s="41">
        <f t="shared" ref="J17:J22" si="1">H17+I17</f>
        <v>5736.5416772301869</v>
      </c>
      <c r="K17" s="56">
        <f t="shared" ref="K17:K22" si="2">F17+J17</f>
        <v>14085.541677230187</v>
      </c>
      <c r="L17" s="30"/>
      <c r="M17" s="41">
        <v>3126</v>
      </c>
      <c r="N17" s="41">
        <v>2093</v>
      </c>
      <c r="O17" s="41">
        <f t="shared" ref="O17:O22" si="3">M17+N17</f>
        <v>5219</v>
      </c>
      <c r="P17" s="41"/>
      <c r="Q17" s="41">
        <v>2639</v>
      </c>
      <c r="R17" s="41">
        <v>3138</v>
      </c>
      <c r="S17" s="41">
        <f t="shared" ref="S17:S22" si="4">Q17+R17</f>
        <v>5777</v>
      </c>
      <c r="T17" s="56">
        <f t="shared" ref="T17:T22" si="5">O17+S17</f>
        <v>10996</v>
      </c>
      <c r="U17" s="30"/>
      <c r="V17" s="41">
        <v>2529</v>
      </c>
      <c r="W17" s="41">
        <v>1524</v>
      </c>
      <c r="X17" s="41">
        <f t="shared" ref="X17:X22" si="6">V17+W17</f>
        <v>4053</v>
      </c>
      <c r="Y17" s="41"/>
      <c r="Z17" s="41">
        <v>2477</v>
      </c>
      <c r="AA17" s="41">
        <v>2078</v>
      </c>
      <c r="AB17" s="41">
        <f t="shared" ref="AB17:AB22" si="7">Z17+AA17</f>
        <v>4555</v>
      </c>
      <c r="AC17" s="56">
        <f t="shared" ref="AC17:AC22" si="8">X17+AB17</f>
        <v>8608</v>
      </c>
    </row>
    <row r="18" spans="1:29" ht="15" customHeight="1" x14ac:dyDescent="0.2">
      <c r="A18" s="24" t="s">
        <v>14</v>
      </c>
      <c r="B18" s="24" t="s">
        <v>27</v>
      </c>
      <c r="C18" s="24"/>
      <c r="D18" s="40">
        <v>10613</v>
      </c>
      <c r="E18" s="40">
        <v>7159</v>
      </c>
      <c r="F18" s="40">
        <f t="shared" si="0"/>
        <v>17772</v>
      </c>
      <c r="G18" s="40"/>
      <c r="H18" s="40">
        <v>5867</v>
      </c>
      <c r="I18" s="40">
        <v>4383</v>
      </c>
      <c r="J18" s="40">
        <f t="shared" si="1"/>
        <v>10250</v>
      </c>
      <c r="K18" s="55">
        <f t="shared" si="2"/>
        <v>28022</v>
      </c>
      <c r="L18" s="29"/>
      <c r="M18" s="40">
        <v>11956</v>
      </c>
      <c r="N18" s="40">
        <v>9392</v>
      </c>
      <c r="O18" s="40">
        <f t="shared" si="3"/>
        <v>21348</v>
      </c>
      <c r="P18" s="40"/>
      <c r="Q18" s="40">
        <v>4927</v>
      </c>
      <c r="R18" s="40">
        <v>1792</v>
      </c>
      <c r="S18" s="40">
        <f t="shared" si="4"/>
        <v>6719</v>
      </c>
      <c r="T18" s="55">
        <f t="shared" si="5"/>
        <v>28067</v>
      </c>
      <c r="U18" s="29"/>
      <c r="V18" s="40">
        <v>14100</v>
      </c>
      <c r="W18" s="40">
        <v>7297</v>
      </c>
      <c r="X18" s="40">
        <f t="shared" si="6"/>
        <v>21397</v>
      </c>
      <c r="Y18" s="40"/>
      <c r="Z18" s="40">
        <v>3952</v>
      </c>
      <c r="AA18" s="40">
        <v>1201</v>
      </c>
      <c r="AB18" s="40">
        <f t="shared" si="7"/>
        <v>5153</v>
      </c>
      <c r="AC18" s="55">
        <f t="shared" si="8"/>
        <v>26550</v>
      </c>
    </row>
    <row r="19" spans="1:29" ht="12.75" x14ac:dyDescent="0.2">
      <c r="A19" s="25" t="s">
        <v>62</v>
      </c>
      <c r="B19" s="25" t="s">
        <v>65</v>
      </c>
      <c r="C19" s="25"/>
      <c r="D19" s="41">
        <v>21380</v>
      </c>
      <c r="E19" s="41">
        <v>19136.478187855202</v>
      </c>
      <c r="F19" s="41">
        <f t="shared" si="0"/>
        <v>40516.478187855202</v>
      </c>
      <c r="G19" s="41"/>
      <c r="H19" s="26">
        <v>18989</v>
      </c>
      <c r="I19" s="41">
        <v>12747</v>
      </c>
      <c r="J19" s="26">
        <f t="shared" si="1"/>
        <v>31736</v>
      </c>
      <c r="K19" s="56">
        <f t="shared" si="2"/>
        <v>72252.478187855202</v>
      </c>
      <c r="L19" s="30"/>
      <c r="M19" s="41">
        <v>27340</v>
      </c>
      <c r="N19" s="41">
        <v>13371</v>
      </c>
      <c r="O19" s="41">
        <f t="shared" si="3"/>
        <v>40711</v>
      </c>
      <c r="P19" s="41"/>
      <c r="Q19" s="26">
        <v>31657</v>
      </c>
      <c r="R19" s="41">
        <v>12435</v>
      </c>
      <c r="S19" s="26">
        <f t="shared" si="4"/>
        <v>44092</v>
      </c>
      <c r="T19" s="56">
        <f t="shared" si="5"/>
        <v>84803</v>
      </c>
      <c r="U19" s="30"/>
      <c r="V19" s="41">
        <v>29975</v>
      </c>
      <c r="W19" s="41">
        <v>17153</v>
      </c>
      <c r="X19" s="41">
        <f t="shared" si="6"/>
        <v>47128</v>
      </c>
      <c r="Y19" s="41"/>
      <c r="Z19" s="26">
        <v>30827</v>
      </c>
      <c r="AA19" s="41">
        <v>12099</v>
      </c>
      <c r="AB19" s="26">
        <f t="shared" si="7"/>
        <v>42926</v>
      </c>
      <c r="AC19" s="56">
        <f t="shared" si="8"/>
        <v>90054</v>
      </c>
    </row>
    <row r="20" spans="1:29" ht="15" customHeight="1" x14ac:dyDescent="0.2">
      <c r="A20" s="24" t="s">
        <v>41</v>
      </c>
      <c r="B20" s="24" t="s">
        <v>28</v>
      </c>
      <c r="C20" s="24"/>
      <c r="D20" s="40">
        <v>5430</v>
      </c>
      <c r="E20" s="40">
        <v>5788</v>
      </c>
      <c r="F20" s="40">
        <f t="shared" si="0"/>
        <v>11218</v>
      </c>
      <c r="G20" s="40"/>
      <c r="H20" s="40">
        <v>30485</v>
      </c>
      <c r="I20" s="40">
        <v>9139</v>
      </c>
      <c r="J20" s="40">
        <f t="shared" si="1"/>
        <v>39624</v>
      </c>
      <c r="K20" s="55">
        <f t="shared" si="2"/>
        <v>50842</v>
      </c>
      <c r="L20" s="29"/>
      <c r="M20" s="40">
        <v>4295</v>
      </c>
      <c r="N20" s="40">
        <v>2869</v>
      </c>
      <c r="O20" s="40">
        <f t="shared" si="3"/>
        <v>7164</v>
      </c>
      <c r="P20" s="40"/>
      <c r="Q20" s="40">
        <v>27425</v>
      </c>
      <c r="R20" s="40">
        <v>9242</v>
      </c>
      <c r="S20" s="40">
        <f t="shared" si="4"/>
        <v>36667</v>
      </c>
      <c r="T20" s="55">
        <f t="shared" si="5"/>
        <v>43831</v>
      </c>
      <c r="U20" s="29"/>
      <c r="V20" s="40">
        <v>4516</v>
      </c>
      <c r="W20" s="40">
        <v>2259</v>
      </c>
      <c r="X20" s="40">
        <f t="shared" si="6"/>
        <v>6775</v>
      </c>
      <c r="Y20" s="40"/>
      <c r="Z20" s="40">
        <v>27733</v>
      </c>
      <c r="AA20" s="40">
        <v>6993</v>
      </c>
      <c r="AB20" s="40">
        <f t="shared" si="7"/>
        <v>34726</v>
      </c>
      <c r="AC20" s="55">
        <f t="shared" si="8"/>
        <v>41501</v>
      </c>
    </row>
    <row r="21" spans="1:29" ht="15" customHeight="1" x14ac:dyDescent="0.2">
      <c r="A21" s="25" t="s">
        <v>15</v>
      </c>
      <c r="B21" s="25" t="s">
        <v>21</v>
      </c>
      <c r="C21" s="25"/>
      <c r="D21" s="41">
        <v>1653</v>
      </c>
      <c r="E21" s="41">
        <v>2218</v>
      </c>
      <c r="F21" s="41">
        <f t="shared" si="0"/>
        <v>3871</v>
      </c>
      <c r="G21" s="41"/>
      <c r="H21" s="41">
        <v>1290</v>
      </c>
      <c r="I21" s="41">
        <v>1009</v>
      </c>
      <c r="J21" s="41">
        <f t="shared" si="1"/>
        <v>2299</v>
      </c>
      <c r="K21" s="56">
        <f t="shared" si="2"/>
        <v>6170</v>
      </c>
      <c r="L21" s="30"/>
      <c r="M21" s="41">
        <v>1980</v>
      </c>
      <c r="N21" s="41">
        <v>4088</v>
      </c>
      <c r="O21" s="41">
        <f t="shared" si="3"/>
        <v>6068</v>
      </c>
      <c r="P21" s="41"/>
      <c r="Q21" s="41">
        <v>903</v>
      </c>
      <c r="R21" s="41">
        <v>1053</v>
      </c>
      <c r="S21" s="41">
        <f t="shared" si="4"/>
        <v>1956</v>
      </c>
      <c r="T21" s="56">
        <f t="shared" si="5"/>
        <v>8024</v>
      </c>
      <c r="U21" s="30"/>
      <c r="V21" s="41">
        <v>1726</v>
      </c>
      <c r="W21" s="41">
        <v>3360</v>
      </c>
      <c r="X21" s="41">
        <f t="shared" si="6"/>
        <v>5086</v>
      </c>
      <c r="Y21" s="41"/>
      <c r="Z21" s="41">
        <v>952</v>
      </c>
      <c r="AA21" s="41">
        <v>1689</v>
      </c>
      <c r="AB21" s="41">
        <f t="shared" si="7"/>
        <v>2641</v>
      </c>
      <c r="AC21" s="56">
        <f t="shared" si="8"/>
        <v>7727</v>
      </c>
    </row>
    <row r="22" spans="1:29" ht="15" customHeight="1" x14ac:dyDescent="0.2">
      <c r="A22" s="24" t="s">
        <v>16</v>
      </c>
      <c r="B22" s="24" t="s">
        <v>22</v>
      </c>
      <c r="C22" s="24"/>
      <c r="D22" s="40">
        <v>14025</v>
      </c>
      <c r="E22" s="40">
        <v>24946</v>
      </c>
      <c r="F22" s="40">
        <f t="shared" si="0"/>
        <v>38971</v>
      </c>
      <c r="G22" s="40"/>
      <c r="H22" s="40">
        <v>3683</v>
      </c>
      <c r="I22" s="40">
        <v>2063</v>
      </c>
      <c r="J22" s="40">
        <f t="shared" si="1"/>
        <v>5746</v>
      </c>
      <c r="K22" s="55">
        <f t="shared" si="2"/>
        <v>44717</v>
      </c>
      <c r="L22" s="29"/>
      <c r="M22" s="40">
        <v>15657</v>
      </c>
      <c r="N22" s="40">
        <v>26634</v>
      </c>
      <c r="O22" s="40">
        <f t="shared" si="3"/>
        <v>42291</v>
      </c>
      <c r="P22" s="40"/>
      <c r="Q22" s="40">
        <v>1137</v>
      </c>
      <c r="R22" s="40">
        <v>1499</v>
      </c>
      <c r="S22" s="40">
        <f t="shared" si="4"/>
        <v>2636</v>
      </c>
      <c r="T22" s="55">
        <f t="shared" si="5"/>
        <v>44927</v>
      </c>
      <c r="U22" s="29"/>
      <c r="V22" s="40">
        <v>16909</v>
      </c>
      <c r="W22" s="40">
        <v>27617</v>
      </c>
      <c r="X22" s="40">
        <f t="shared" si="6"/>
        <v>44526</v>
      </c>
      <c r="Y22" s="40"/>
      <c r="Z22" s="40">
        <v>1493</v>
      </c>
      <c r="AA22" s="40">
        <v>1580</v>
      </c>
      <c r="AB22" s="40">
        <f t="shared" si="7"/>
        <v>3073</v>
      </c>
      <c r="AC22" s="55">
        <f t="shared" si="8"/>
        <v>47599</v>
      </c>
    </row>
    <row r="23" spans="1:29" ht="15" customHeight="1" x14ac:dyDescent="0.2">
      <c r="A23" s="47"/>
      <c r="B23" s="47" t="s">
        <v>17</v>
      </c>
      <c r="C23" s="47"/>
      <c r="D23" s="49">
        <f>SUM(D16:D22)</f>
        <v>68571</v>
      </c>
      <c r="E23" s="49">
        <f t="shared" ref="E23:AC23" si="9">SUM(E16:E22)</f>
        <v>65838.478187855202</v>
      </c>
      <c r="F23" s="49">
        <f t="shared" si="9"/>
        <v>134409.47818785522</v>
      </c>
      <c r="G23" s="49"/>
      <c r="H23" s="49">
        <f t="shared" si="9"/>
        <v>67039.753520927814</v>
      </c>
      <c r="I23" s="49">
        <f t="shared" si="9"/>
        <v>33162.788156302369</v>
      </c>
      <c r="J23" s="49">
        <f t="shared" si="9"/>
        <v>100202.54167723018</v>
      </c>
      <c r="K23" s="57">
        <f t="shared" si="9"/>
        <v>234612.01986508537</v>
      </c>
      <c r="L23" s="49"/>
      <c r="M23" s="49">
        <f>SUM(M16:M22)</f>
        <v>76110</v>
      </c>
      <c r="N23" s="49">
        <f t="shared" si="9"/>
        <v>62947</v>
      </c>
      <c r="O23" s="49">
        <f t="shared" si="9"/>
        <v>139057</v>
      </c>
      <c r="P23" s="49"/>
      <c r="Q23" s="49">
        <f t="shared" si="9"/>
        <v>70105</v>
      </c>
      <c r="R23" s="49">
        <f t="shared" si="9"/>
        <v>29670</v>
      </c>
      <c r="S23" s="49">
        <f t="shared" si="9"/>
        <v>99775</v>
      </c>
      <c r="T23" s="57">
        <f t="shared" si="9"/>
        <v>238832</v>
      </c>
      <c r="U23" s="49"/>
      <c r="V23" s="49">
        <f t="shared" si="9"/>
        <v>86537</v>
      </c>
      <c r="W23" s="49">
        <f t="shared" si="9"/>
        <v>65971</v>
      </c>
      <c r="X23" s="49">
        <f t="shared" si="9"/>
        <v>152508</v>
      </c>
      <c r="Y23" s="49"/>
      <c r="Z23" s="49">
        <f t="shared" si="9"/>
        <v>69075</v>
      </c>
      <c r="AA23" s="49">
        <f t="shared" si="9"/>
        <v>26266</v>
      </c>
      <c r="AB23" s="49">
        <f t="shared" si="9"/>
        <v>95341</v>
      </c>
      <c r="AC23" s="57">
        <f t="shared" si="9"/>
        <v>247849</v>
      </c>
    </row>
    <row r="24" spans="1:29" ht="15" customHeight="1" x14ac:dyDescent="0.2">
      <c r="C24" s="7"/>
      <c r="D24" s="7"/>
      <c r="E24" s="7"/>
      <c r="K24" s="33"/>
      <c r="L24" s="14"/>
      <c r="T24" s="33"/>
      <c r="AC24" s="33"/>
    </row>
    <row r="25" spans="1:29" ht="15" customHeight="1" x14ac:dyDescent="0.2">
      <c r="A25" s="5" t="s">
        <v>18</v>
      </c>
      <c r="B25" s="14"/>
      <c r="C25" s="14"/>
      <c r="D25" s="14"/>
      <c r="E25" s="14"/>
      <c r="F25" s="14"/>
      <c r="G25" s="14"/>
      <c r="H25" s="14"/>
      <c r="I25" s="14"/>
      <c r="J25" s="33"/>
      <c r="K25" s="33"/>
      <c r="L25" s="14"/>
      <c r="M25" s="14"/>
      <c r="N25" s="14"/>
      <c r="O25" s="14"/>
      <c r="P25" s="14"/>
      <c r="Q25" s="14"/>
      <c r="R25" s="14"/>
      <c r="S25" s="33"/>
      <c r="T25" s="33"/>
      <c r="U25" s="14"/>
      <c r="V25" s="14"/>
      <c r="W25" s="14"/>
      <c r="X25" s="14"/>
      <c r="Y25" s="14"/>
      <c r="Z25" s="14"/>
      <c r="AA25" s="14"/>
      <c r="AB25" s="33"/>
      <c r="AC25" s="176"/>
    </row>
    <row r="26" spans="1:29" ht="15" customHeight="1" x14ac:dyDescent="0.2">
      <c r="A26" s="13" t="s">
        <v>0</v>
      </c>
      <c r="B26" s="7"/>
      <c r="C26" s="7"/>
      <c r="D26" s="7"/>
      <c r="E26" s="7"/>
      <c r="F26" s="7"/>
      <c r="G26" s="7"/>
      <c r="H26" s="7"/>
      <c r="I26" s="7"/>
      <c r="J26" s="34"/>
      <c r="K26" s="34"/>
      <c r="L26" s="7"/>
      <c r="M26" s="7"/>
      <c r="N26" s="7"/>
      <c r="O26" s="7"/>
      <c r="P26" s="7"/>
      <c r="Q26" s="7"/>
      <c r="R26" s="7"/>
      <c r="S26" s="34"/>
      <c r="T26" s="34"/>
      <c r="U26" s="7"/>
      <c r="V26" s="7"/>
      <c r="W26" s="7"/>
      <c r="X26" s="7"/>
      <c r="Y26" s="7"/>
      <c r="Z26" s="7"/>
      <c r="AA26" s="7"/>
      <c r="AB26" s="34"/>
      <c r="AC26" s="177"/>
    </row>
    <row r="27" spans="1:29" ht="15" customHeight="1" x14ac:dyDescent="0.2">
      <c r="A27" s="13" t="s">
        <v>40</v>
      </c>
      <c r="B27" s="7"/>
      <c r="C27" s="7"/>
      <c r="D27" s="7"/>
      <c r="E27" s="7"/>
      <c r="F27" s="7"/>
      <c r="G27" s="7"/>
      <c r="H27" s="7"/>
      <c r="I27" s="7"/>
      <c r="J27" s="34"/>
      <c r="K27" s="34"/>
      <c r="L27" s="7"/>
      <c r="M27" s="7"/>
      <c r="N27" s="7"/>
      <c r="O27" s="7"/>
      <c r="P27" s="7"/>
      <c r="Q27" s="7"/>
      <c r="R27" s="7"/>
      <c r="S27" s="34"/>
      <c r="T27" s="34"/>
      <c r="U27" s="7"/>
      <c r="V27" s="7"/>
      <c r="W27" s="7"/>
      <c r="X27" s="7"/>
      <c r="Y27" s="7"/>
      <c r="Z27" s="7"/>
      <c r="AA27" s="7"/>
      <c r="AB27" s="34"/>
      <c r="AC27" s="177"/>
    </row>
    <row r="28" spans="1:29" ht="15" customHeight="1" x14ac:dyDescent="0.2">
      <c r="A28" s="6" t="s">
        <v>19</v>
      </c>
      <c r="B28" s="8"/>
      <c r="C28" s="8"/>
      <c r="D28" s="8"/>
      <c r="E28" s="8"/>
      <c r="F28" s="8"/>
      <c r="G28" s="8"/>
      <c r="H28" s="8"/>
      <c r="I28" s="8"/>
      <c r="J28" s="178"/>
      <c r="K28" s="178"/>
      <c r="L28" s="8"/>
      <c r="M28" s="8"/>
      <c r="N28" s="8"/>
      <c r="O28" s="8"/>
      <c r="P28" s="8"/>
      <c r="Q28" s="8"/>
      <c r="R28" s="8"/>
      <c r="S28" s="178"/>
      <c r="T28" s="178"/>
      <c r="U28" s="8"/>
      <c r="V28" s="8"/>
      <c r="W28" s="8"/>
      <c r="X28" s="8"/>
      <c r="Y28" s="8"/>
      <c r="Z28" s="8"/>
      <c r="AA28" s="8"/>
      <c r="AB28" s="178"/>
      <c r="AC28" s="179"/>
    </row>
    <row r="29" spans="1:29" ht="15" customHeight="1" x14ac:dyDescent="0.2">
      <c r="H29" s="7"/>
      <c r="J29" s="34"/>
      <c r="K29" s="34"/>
      <c r="L29" s="7"/>
      <c r="Q29" s="7"/>
      <c r="S29" s="34"/>
      <c r="T29" s="34"/>
      <c r="U29" s="7"/>
      <c r="Z29" s="7"/>
      <c r="AB29" s="34"/>
      <c r="AC29" s="34"/>
    </row>
    <row r="30" spans="1:29" s="3" customFormat="1" ht="18" x14ac:dyDescent="0.2">
      <c r="A30" s="175" t="s">
        <v>39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Z30" s="2"/>
      <c r="AB30" s="38"/>
      <c r="AC30" s="31"/>
    </row>
    <row r="31" spans="1:29" s="3" customFormat="1" ht="12.75" customHeight="1" x14ac:dyDescent="0.2">
      <c r="A31" s="75" t="s">
        <v>38</v>
      </c>
      <c r="B31" s="75"/>
      <c r="C31" s="76"/>
      <c r="D31" s="77"/>
      <c r="E31" s="77"/>
      <c r="F31" s="77"/>
      <c r="G31" s="77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Z31" s="35"/>
      <c r="AB31" s="39"/>
      <c r="AC31" s="31"/>
    </row>
    <row r="32" spans="1:29" s="3" customFormat="1" ht="15" customHeight="1" x14ac:dyDescent="0.2">
      <c r="A32" s="75" t="s">
        <v>23</v>
      </c>
      <c r="B32" s="75"/>
      <c r="C32" s="76"/>
      <c r="D32" s="77"/>
      <c r="E32" s="77"/>
      <c r="F32" s="77"/>
      <c r="G32" s="77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Z32" s="35"/>
      <c r="AB32" s="39"/>
      <c r="AC32" s="31"/>
    </row>
    <row r="33" spans="1:29" ht="15" customHeight="1" x14ac:dyDescent="0.2">
      <c r="A33" s="78" t="s">
        <v>77</v>
      </c>
      <c r="B33" s="78"/>
      <c r="C33" s="79"/>
      <c r="D33" s="79"/>
      <c r="E33" s="79"/>
      <c r="F33" s="79"/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12"/>
      <c r="W33" s="12"/>
      <c r="X33" s="12"/>
      <c r="Y33" s="12"/>
      <c r="AA33" s="12"/>
    </row>
    <row r="34" spans="1:29" ht="15" customHeight="1" x14ac:dyDescent="0.2">
      <c r="A34" s="37"/>
      <c r="B34" s="37"/>
      <c r="C34" s="12"/>
      <c r="D34" s="12"/>
      <c r="E34" s="12"/>
      <c r="F34" s="12"/>
      <c r="G34" s="12"/>
      <c r="I34" s="12"/>
      <c r="M34" s="12"/>
      <c r="N34" s="12"/>
      <c r="O34" s="12"/>
      <c r="P34" s="12"/>
      <c r="R34" s="12"/>
      <c r="V34" s="12"/>
      <c r="W34" s="12"/>
      <c r="X34" s="12"/>
      <c r="Y34" s="12"/>
      <c r="AA34" s="12"/>
    </row>
    <row r="35" spans="1:29" s="60" customFormat="1" ht="15" customHeight="1" x14ac:dyDescent="0.25">
      <c r="A35" s="155" t="s">
        <v>9</v>
      </c>
      <c r="B35" s="158" t="s">
        <v>26</v>
      </c>
      <c r="C35" s="58"/>
      <c r="D35" s="151">
        <v>2015</v>
      </c>
      <c r="E35" s="151"/>
      <c r="F35" s="151"/>
      <c r="G35" s="151"/>
      <c r="H35" s="151"/>
      <c r="I35" s="151"/>
      <c r="J35" s="151"/>
      <c r="K35" s="147" t="s">
        <v>10</v>
      </c>
      <c r="L35" s="59"/>
      <c r="M35" s="151">
        <v>2016</v>
      </c>
      <c r="N35" s="151"/>
      <c r="O35" s="151"/>
      <c r="P35" s="151"/>
      <c r="Q35" s="151"/>
      <c r="R35" s="151"/>
      <c r="S35" s="151"/>
      <c r="T35" s="147" t="s">
        <v>10</v>
      </c>
      <c r="U35" s="59"/>
      <c r="V35" s="161"/>
      <c r="W35" s="161"/>
      <c r="X35" s="161"/>
      <c r="Y35" s="161"/>
      <c r="Z35" s="161"/>
      <c r="AA35" s="161"/>
      <c r="AB35" s="161"/>
      <c r="AC35" s="162"/>
    </row>
    <row r="36" spans="1:29" ht="15" customHeight="1" x14ac:dyDescent="0.25">
      <c r="A36" s="156"/>
      <c r="B36" s="159"/>
      <c r="C36" s="20"/>
      <c r="D36" s="151" t="s">
        <v>31</v>
      </c>
      <c r="E36" s="151"/>
      <c r="F36" s="151"/>
      <c r="G36" s="151"/>
      <c r="H36" s="151"/>
      <c r="I36" s="151"/>
      <c r="J36" s="151"/>
      <c r="K36" s="148"/>
      <c r="L36" s="21"/>
      <c r="M36" s="151" t="s">
        <v>31</v>
      </c>
      <c r="N36" s="151"/>
      <c r="O36" s="151"/>
      <c r="P36" s="151"/>
      <c r="Q36" s="151"/>
      <c r="R36" s="151"/>
      <c r="S36" s="151"/>
      <c r="T36" s="148"/>
      <c r="U36" s="21"/>
      <c r="V36" s="161"/>
      <c r="W36" s="161"/>
      <c r="X36" s="161"/>
      <c r="Y36" s="161"/>
      <c r="Z36" s="161"/>
      <c r="AA36" s="161"/>
      <c r="AB36" s="161"/>
      <c r="AC36" s="162"/>
    </row>
    <row r="37" spans="1:29" ht="15" customHeight="1" x14ac:dyDescent="0.2">
      <c r="A37" s="156"/>
      <c r="B37" s="159"/>
      <c r="C37" s="20"/>
      <c r="D37" s="150" t="s">
        <v>11</v>
      </c>
      <c r="E37" s="150"/>
      <c r="F37" s="45" t="s">
        <v>24</v>
      </c>
      <c r="G37" s="45"/>
      <c r="H37" s="152" t="s">
        <v>12</v>
      </c>
      <c r="I37" s="152"/>
      <c r="J37" s="45" t="s">
        <v>24</v>
      </c>
      <c r="K37" s="148"/>
      <c r="L37" s="21"/>
      <c r="M37" s="150" t="s">
        <v>11</v>
      </c>
      <c r="N37" s="150"/>
      <c r="O37" s="45" t="s">
        <v>24</v>
      </c>
      <c r="P37" s="22"/>
      <c r="Q37" s="152" t="s">
        <v>12</v>
      </c>
      <c r="R37" s="152"/>
      <c r="S37" s="45" t="s">
        <v>24</v>
      </c>
      <c r="T37" s="148"/>
      <c r="U37" s="21"/>
      <c r="V37" s="163"/>
      <c r="W37" s="163"/>
      <c r="X37" s="112"/>
      <c r="Y37" s="112"/>
      <c r="Z37" s="163"/>
      <c r="AA37" s="163"/>
      <c r="AB37" s="112"/>
      <c r="AC37" s="162"/>
    </row>
    <row r="38" spans="1:29" ht="15" customHeight="1" x14ac:dyDescent="0.2">
      <c r="A38" s="157"/>
      <c r="B38" s="160"/>
      <c r="C38" s="28"/>
      <c r="D38" s="27" t="s">
        <v>3</v>
      </c>
      <c r="E38" s="27" t="s">
        <v>4</v>
      </c>
      <c r="F38" s="46" t="s">
        <v>11</v>
      </c>
      <c r="G38" s="46"/>
      <c r="H38" s="27" t="s">
        <v>3</v>
      </c>
      <c r="I38" s="27" t="s">
        <v>4</v>
      </c>
      <c r="J38" s="46" t="s">
        <v>12</v>
      </c>
      <c r="K38" s="149"/>
      <c r="L38" s="23"/>
      <c r="M38" s="27" t="s">
        <v>3</v>
      </c>
      <c r="N38" s="27" t="s">
        <v>4</v>
      </c>
      <c r="O38" s="46" t="s">
        <v>11</v>
      </c>
      <c r="P38" s="43"/>
      <c r="Q38" s="27" t="s">
        <v>3</v>
      </c>
      <c r="R38" s="27" t="s">
        <v>4</v>
      </c>
      <c r="S38" s="46" t="s">
        <v>12</v>
      </c>
      <c r="T38" s="149"/>
      <c r="U38" s="23"/>
      <c r="V38" s="113"/>
      <c r="W38" s="113"/>
      <c r="X38" s="112"/>
      <c r="Y38" s="112"/>
      <c r="Z38" s="113"/>
      <c r="AA38" s="113"/>
      <c r="AB38" s="112"/>
      <c r="AC38" s="162"/>
    </row>
    <row r="39" spans="1:29" ht="15" customHeight="1" x14ac:dyDescent="0.2">
      <c r="A39" s="24" t="s">
        <v>13</v>
      </c>
      <c r="B39" s="24" t="s">
        <v>20</v>
      </c>
      <c r="C39" s="24"/>
      <c r="D39" s="40">
        <v>9613</v>
      </c>
      <c r="E39" s="40">
        <v>3772</v>
      </c>
      <c r="F39" s="40">
        <f>D39+E39</f>
        <v>13385</v>
      </c>
      <c r="G39" s="40"/>
      <c r="H39" s="40">
        <v>1937</v>
      </c>
      <c r="I39" s="40">
        <v>1245</v>
      </c>
      <c r="J39" s="40">
        <f>H39+I39</f>
        <v>3182</v>
      </c>
      <c r="K39" s="55">
        <f>F39+J39</f>
        <v>16567</v>
      </c>
      <c r="L39" s="29"/>
      <c r="M39" s="40">
        <v>9054</v>
      </c>
      <c r="N39" s="40">
        <v>3466</v>
      </c>
      <c r="O39" s="40">
        <f>M39+N39</f>
        <v>12520</v>
      </c>
      <c r="P39" s="40"/>
      <c r="Q39" s="40">
        <v>937</v>
      </c>
      <c r="R39" s="40">
        <v>338</v>
      </c>
      <c r="S39" s="40">
        <f>Q39+R39</f>
        <v>1275</v>
      </c>
      <c r="T39" s="55">
        <f>O39+S39</f>
        <v>13795</v>
      </c>
      <c r="U39" s="29"/>
      <c r="V39" s="114"/>
      <c r="W39" s="114"/>
      <c r="X39" s="114"/>
      <c r="Y39" s="114"/>
      <c r="Z39" s="114"/>
      <c r="AA39" s="114"/>
      <c r="AB39" s="114"/>
      <c r="AC39" s="115"/>
    </row>
    <row r="40" spans="1:29" ht="15.75" customHeight="1" x14ac:dyDescent="0.2">
      <c r="A40" s="25" t="s">
        <v>61</v>
      </c>
      <c r="B40" s="44" t="s">
        <v>63</v>
      </c>
      <c r="C40" s="25"/>
      <c r="D40" s="41">
        <v>2418</v>
      </c>
      <c r="E40" s="41">
        <v>1173</v>
      </c>
      <c r="F40" s="41">
        <f t="shared" ref="F40:F45" si="10">D40+E40</f>
        <v>3591</v>
      </c>
      <c r="G40" s="41"/>
      <c r="H40" s="41">
        <v>2903</v>
      </c>
      <c r="I40" s="41">
        <v>2606</v>
      </c>
      <c r="J40" s="41">
        <f t="shared" ref="J40:J45" si="11">H40+I40</f>
        <v>5509</v>
      </c>
      <c r="K40" s="56">
        <f t="shared" ref="K40:K45" si="12">F40+J40</f>
        <v>9100</v>
      </c>
      <c r="L40" s="30"/>
      <c r="M40" s="41">
        <v>2489</v>
      </c>
      <c r="N40" s="41">
        <v>1666</v>
      </c>
      <c r="O40" s="41">
        <f t="shared" ref="O40:O45" si="13">M40+N40</f>
        <v>4155</v>
      </c>
      <c r="P40" s="41"/>
      <c r="Q40" s="41">
        <v>2306</v>
      </c>
      <c r="R40" s="41">
        <v>2741</v>
      </c>
      <c r="S40" s="41">
        <f t="shared" ref="S40:S45" si="14">Q40+R40</f>
        <v>5047</v>
      </c>
      <c r="T40" s="56">
        <f t="shared" ref="T40:T45" si="15">O40+S40</f>
        <v>9202</v>
      </c>
      <c r="U40" s="30"/>
      <c r="V40" s="114"/>
      <c r="W40" s="114"/>
      <c r="X40" s="114"/>
      <c r="Y40" s="114"/>
      <c r="Z40" s="114"/>
      <c r="AA40" s="114"/>
      <c r="AB40" s="114"/>
      <c r="AC40" s="115"/>
    </row>
    <row r="41" spans="1:29" ht="15" customHeight="1" x14ac:dyDescent="0.2">
      <c r="A41" s="24" t="s">
        <v>14</v>
      </c>
      <c r="B41" s="24" t="s">
        <v>27</v>
      </c>
      <c r="C41" s="24"/>
      <c r="D41" s="40">
        <v>7323</v>
      </c>
      <c r="E41" s="40">
        <v>4940</v>
      </c>
      <c r="F41" s="40">
        <f t="shared" si="10"/>
        <v>12263</v>
      </c>
      <c r="G41" s="40"/>
      <c r="H41" s="40">
        <v>2376</v>
      </c>
      <c r="I41" s="40">
        <v>1775</v>
      </c>
      <c r="J41" s="40">
        <f t="shared" si="11"/>
        <v>4151</v>
      </c>
      <c r="K41" s="55">
        <f t="shared" si="12"/>
        <v>16414</v>
      </c>
      <c r="L41" s="29"/>
      <c r="M41" s="40">
        <v>9229</v>
      </c>
      <c r="N41" s="40">
        <v>7250</v>
      </c>
      <c r="O41" s="40">
        <f t="shared" si="13"/>
        <v>16479</v>
      </c>
      <c r="P41" s="40"/>
      <c r="Q41" s="40">
        <v>3848</v>
      </c>
      <c r="R41" s="40">
        <v>1400</v>
      </c>
      <c r="S41" s="40">
        <f t="shared" si="14"/>
        <v>5248</v>
      </c>
      <c r="T41" s="55">
        <f t="shared" si="15"/>
        <v>21727</v>
      </c>
      <c r="U41" s="29"/>
      <c r="V41" s="114"/>
      <c r="W41" s="114"/>
      <c r="X41" s="114"/>
      <c r="Y41" s="114"/>
      <c r="Z41" s="114"/>
      <c r="AA41" s="114"/>
      <c r="AB41" s="114"/>
      <c r="AC41" s="115"/>
    </row>
    <row r="42" spans="1:29" ht="12.75" x14ac:dyDescent="0.2">
      <c r="A42" s="25" t="s">
        <v>62</v>
      </c>
      <c r="B42" s="25" t="s">
        <v>65</v>
      </c>
      <c r="C42" s="25"/>
      <c r="D42" s="41">
        <v>14921</v>
      </c>
      <c r="E42" s="41">
        <v>13356</v>
      </c>
      <c r="F42" s="41">
        <f t="shared" si="10"/>
        <v>28277</v>
      </c>
      <c r="G42" s="41"/>
      <c r="H42" s="26">
        <v>14470</v>
      </c>
      <c r="I42" s="41">
        <v>9713</v>
      </c>
      <c r="J42" s="26">
        <f t="shared" si="11"/>
        <v>24183</v>
      </c>
      <c r="K42" s="56">
        <f t="shared" si="12"/>
        <v>52460</v>
      </c>
      <c r="L42" s="30"/>
      <c r="M42" s="41">
        <v>17486</v>
      </c>
      <c r="N42" s="41">
        <v>8552</v>
      </c>
      <c r="O42" s="41">
        <f t="shared" si="13"/>
        <v>26038</v>
      </c>
      <c r="P42" s="41"/>
      <c r="Q42" s="26">
        <v>28017</v>
      </c>
      <c r="R42" s="41">
        <v>11005</v>
      </c>
      <c r="S42" s="26">
        <f t="shared" si="14"/>
        <v>39022</v>
      </c>
      <c r="T42" s="56">
        <f t="shared" si="15"/>
        <v>65060</v>
      </c>
      <c r="U42" s="30"/>
      <c r="V42" s="114"/>
      <c r="W42" s="114"/>
      <c r="X42" s="114"/>
      <c r="Y42" s="114"/>
      <c r="Z42" s="116"/>
      <c r="AA42" s="114"/>
      <c r="AB42" s="116"/>
      <c r="AC42" s="115"/>
    </row>
    <row r="43" spans="1:29" ht="15" customHeight="1" x14ac:dyDescent="0.2">
      <c r="A43" s="24" t="s">
        <v>41</v>
      </c>
      <c r="B43" s="24" t="s">
        <v>28</v>
      </c>
      <c r="C43" s="24"/>
      <c r="D43" s="40">
        <v>3740</v>
      </c>
      <c r="E43" s="40">
        <v>3986</v>
      </c>
      <c r="F43" s="40">
        <f t="shared" si="10"/>
        <v>7726</v>
      </c>
      <c r="G43" s="40"/>
      <c r="H43" s="40">
        <v>26876</v>
      </c>
      <c r="I43" s="40">
        <v>8057</v>
      </c>
      <c r="J43" s="40">
        <f t="shared" si="11"/>
        <v>34933</v>
      </c>
      <c r="K43" s="55">
        <f t="shared" si="12"/>
        <v>42659</v>
      </c>
      <c r="L43" s="29"/>
      <c r="M43" s="40">
        <v>3270</v>
      </c>
      <c r="N43" s="40">
        <v>2184</v>
      </c>
      <c r="O43" s="40">
        <f t="shared" si="13"/>
        <v>5454</v>
      </c>
      <c r="P43" s="40"/>
      <c r="Q43" s="40">
        <v>25268</v>
      </c>
      <c r="R43" s="40">
        <v>8515</v>
      </c>
      <c r="S43" s="40">
        <f t="shared" si="14"/>
        <v>33783</v>
      </c>
      <c r="T43" s="55">
        <f t="shared" si="15"/>
        <v>39237</v>
      </c>
      <c r="U43" s="29"/>
      <c r="V43" s="114"/>
      <c r="W43" s="114"/>
      <c r="X43" s="114"/>
      <c r="Y43" s="114"/>
      <c r="Z43" s="114"/>
      <c r="AA43" s="114"/>
      <c r="AB43" s="114"/>
      <c r="AC43" s="115"/>
    </row>
    <row r="44" spans="1:29" ht="15" customHeight="1" x14ac:dyDescent="0.2">
      <c r="A44" s="25" t="s">
        <v>15</v>
      </c>
      <c r="B44" s="25" t="s">
        <v>21</v>
      </c>
      <c r="C44" s="25"/>
      <c r="D44" s="41">
        <v>1042</v>
      </c>
      <c r="E44" s="41">
        <v>559</v>
      </c>
      <c r="F44" s="41">
        <f t="shared" si="10"/>
        <v>1601</v>
      </c>
      <c r="G44" s="41"/>
      <c r="H44" s="41">
        <v>1059</v>
      </c>
      <c r="I44" s="41">
        <v>309</v>
      </c>
      <c r="J44" s="41">
        <f t="shared" si="11"/>
        <v>1368</v>
      </c>
      <c r="K44" s="56">
        <f t="shared" si="12"/>
        <v>2969</v>
      </c>
      <c r="L44" s="30"/>
      <c r="M44" s="41">
        <v>634</v>
      </c>
      <c r="N44" s="41">
        <v>1308</v>
      </c>
      <c r="O44" s="41">
        <f t="shared" si="13"/>
        <v>1942</v>
      </c>
      <c r="P44" s="41"/>
      <c r="Q44" s="41">
        <v>676</v>
      </c>
      <c r="R44" s="41">
        <v>788</v>
      </c>
      <c r="S44" s="41">
        <f t="shared" si="14"/>
        <v>1464</v>
      </c>
      <c r="T44" s="56">
        <f t="shared" si="15"/>
        <v>3406</v>
      </c>
      <c r="U44" s="30"/>
      <c r="V44" s="114"/>
      <c r="W44" s="114"/>
      <c r="X44" s="114"/>
      <c r="Y44" s="114"/>
      <c r="Z44" s="114"/>
      <c r="AA44" s="114"/>
      <c r="AB44" s="114"/>
      <c r="AC44" s="115"/>
    </row>
    <row r="45" spans="1:29" ht="15" customHeight="1" x14ac:dyDescent="0.2">
      <c r="A45" s="24" t="s">
        <v>16</v>
      </c>
      <c r="B45" s="24" t="s">
        <v>22</v>
      </c>
      <c r="C45" s="24"/>
      <c r="D45" s="40">
        <v>14948</v>
      </c>
      <c r="E45" s="40">
        <v>8404</v>
      </c>
      <c r="F45" s="40">
        <f t="shared" si="10"/>
        <v>23352</v>
      </c>
      <c r="G45" s="40"/>
      <c r="H45" s="40">
        <v>1013</v>
      </c>
      <c r="I45" s="40">
        <v>567</v>
      </c>
      <c r="J45" s="40">
        <f t="shared" si="11"/>
        <v>1580</v>
      </c>
      <c r="K45" s="55">
        <f t="shared" si="12"/>
        <v>24932</v>
      </c>
      <c r="L45" s="29"/>
      <c r="M45" s="40">
        <v>10027</v>
      </c>
      <c r="N45" s="40">
        <v>17056</v>
      </c>
      <c r="O45" s="40">
        <f t="shared" si="13"/>
        <v>27083</v>
      </c>
      <c r="P45" s="40"/>
      <c r="Q45" s="40">
        <v>135</v>
      </c>
      <c r="R45" s="40">
        <v>177</v>
      </c>
      <c r="S45" s="40">
        <f t="shared" si="14"/>
        <v>312</v>
      </c>
      <c r="T45" s="55">
        <f t="shared" si="15"/>
        <v>27395</v>
      </c>
      <c r="U45" s="29"/>
      <c r="V45" s="114"/>
      <c r="W45" s="114"/>
      <c r="X45" s="114"/>
      <c r="Y45" s="114"/>
      <c r="Z45" s="114"/>
      <c r="AA45" s="114"/>
      <c r="AB45" s="114"/>
      <c r="AC45" s="115"/>
    </row>
    <row r="46" spans="1:29" ht="15" customHeight="1" x14ac:dyDescent="0.2">
      <c r="A46" s="47"/>
      <c r="B46" s="47" t="s">
        <v>17</v>
      </c>
      <c r="C46" s="47"/>
      <c r="D46" s="49">
        <f>SUM(D39:D45)</f>
        <v>54005</v>
      </c>
      <c r="E46" s="49">
        <f t="shared" ref="E46:F46" si="16">SUM(E39:E45)</f>
        <v>36190</v>
      </c>
      <c r="F46" s="49">
        <f t="shared" si="16"/>
        <v>90195</v>
      </c>
      <c r="G46" s="49"/>
      <c r="H46" s="49">
        <f t="shared" ref="H46:K46" si="17">SUM(H39:H45)</f>
        <v>50634</v>
      </c>
      <c r="I46" s="49">
        <f t="shared" si="17"/>
        <v>24272</v>
      </c>
      <c r="J46" s="49">
        <f t="shared" si="17"/>
        <v>74906</v>
      </c>
      <c r="K46" s="57">
        <f t="shared" si="17"/>
        <v>165101</v>
      </c>
      <c r="L46" s="49"/>
      <c r="M46" s="49">
        <f t="shared" ref="M46:O46" si="18">SUM(M39:M45)</f>
        <v>52189</v>
      </c>
      <c r="N46" s="49">
        <f t="shared" si="18"/>
        <v>41482</v>
      </c>
      <c r="O46" s="49">
        <f t="shared" si="18"/>
        <v>93671</v>
      </c>
      <c r="P46" s="49"/>
      <c r="Q46" s="49">
        <f t="shared" ref="Q46:T46" si="19">SUM(Q39:Q45)</f>
        <v>61187</v>
      </c>
      <c r="R46" s="49">
        <f t="shared" si="19"/>
        <v>24964</v>
      </c>
      <c r="S46" s="49">
        <f t="shared" si="19"/>
        <v>86151</v>
      </c>
      <c r="T46" s="57">
        <f t="shared" si="19"/>
        <v>179822</v>
      </c>
      <c r="U46" s="49"/>
      <c r="V46" s="117"/>
      <c r="W46" s="117"/>
      <c r="X46" s="117"/>
      <c r="Y46" s="117"/>
      <c r="Z46" s="117"/>
      <c r="AA46" s="117"/>
      <c r="AB46" s="117"/>
      <c r="AC46" s="115"/>
    </row>
    <row r="48" spans="1:29" ht="15" customHeight="1" x14ac:dyDescent="0.2">
      <c r="A48" s="5" t="s">
        <v>18</v>
      </c>
      <c r="B48" s="14"/>
      <c r="C48" s="14"/>
      <c r="D48" s="14"/>
      <c r="E48" s="14"/>
      <c r="F48" s="14"/>
      <c r="G48" s="14"/>
      <c r="H48" s="14"/>
      <c r="I48" s="14"/>
      <c r="J48" s="33"/>
      <c r="K48" s="33"/>
      <c r="L48" s="14"/>
      <c r="M48" s="14"/>
      <c r="N48" s="14"/>
      <c r="O48" s="14"/>
      <c r="P48" s="14"/>
      <c r="Q48" s="14"/>
      <c r="R48" s="14"/>
      <c r="S48" s="33"/>
      <c r="T48" s="33"/>
      <c r="U48" s="15"/>
      <c r="V48" s="7"/>
      <c r="W48" s="7"/>
      <c r="X48" s="7"/>
      <c r="Y48" s="7"/>
      <c r="AA48" s="7"/>
      <c r="AC48" s="34"/>
    </row>
    <row r="49" spans="1:29" ht="15" customHeight="1" x14ac:dyDescent="0.2">
      <c r="A49" s="13" t="s">
        <v>0</v>
      </c>
      <c r="B49" s="7"/>
      <c r="C49" s="7"/>
      <c r="D49" s="7"/>
      <c r="E49" s="7"/>
      <c r="F49" s="7"/>
      <c r="G49" s="7"/>
      <c r="H49" s="7"/>
      <c r="I49" s="7"/>
      <c r="J49" s="34"/>
      <c r="K49" s="34"/>
      <c r="L49" s="7"/>
      <c r="M49" s="7"/>
      <c r="N49" s="7"/>
      <c r="O49" s="7"/>
      <c r="P49" s="7"/>
      <c r="Q49" s="7"/>
      <c r="R49" s="7"/>
      <c r="S49" s="34"/>
      <c r="T49" s="34"/>
      <c r="U49" s="9"/>
      <c r="V49" s="7"/>
      <c r="W49" s="7"/>
      <c r="X49" s="7"/>
      <c r="Y49" s="7"/>
      <c r="AA49" s="7"/>
      <c r="AC49" s="34"/>
    </row>
    <row r="50" spans="1:29" ht="15" customHeight="1" x14ac:dyDescent="0.2">
      <c r="A50" s="13" t="s">
        <v>64</v>
      </c>
      <c r="B50" s="7"/>
      <c r="C50" s="7"/>
      <c r="D50" s="7"/>
      <c r="E50" s="7"/>
      <c r="F50" s="7"/>
      <c r="G50" s="7"/>
      <c r="H50" s="7"/>
      <c r="I50" s="7"/>
      <c r="J50" s="34"/>
      <c r="K50" s="34"/>
      <c r="L50" s="7"/>
      <c r="M50" s="7"/>
      <c r="N50" s="7"/>
      <c r="O50" s="7"/>
      <c r="P50" s="7"/>
      <c r="Q50" s="7"/>
      <c r="R50" s="7"/>
      <c r="S50" s="34"/>
      <c r="T50" s="34"/>
      <c r="U50" s="9"/>
      <c r="V50" s="7"/>
      <c r="W50" s="7"/>
      <c r="X50" s="7"/>
      <c r="Y50" s="7"/>
      <c r="AA50" s="7"/>
      <c r="AC50" s="34"/>
    </row>
    <row r="51" spans="1:29" ht="15" customHeight="1" x14ac:dyDescent="0.2">
      <c r="A51" s="6" t="s">
        <v>19</v>
      </c>
      <c r="B51" s="8"/>
      <c r="C51" s="8"/>
      <c r="D51" s="8"/>
      <c r="E51" s="8"/>
      <c r="F51" s="8"/>
      <c r="G51" s="8"/>
      <c r="H51" s="8"/>
      <c r="I51" s="8"/>
      <c r="J51" s="178"/>
      <c r="K51" s="178"/>
      <c r="L51" s="8"/>
      <c r="M51" s="8"/>
      <c r="N51" s="8"/>
      <c r="O51" s="8"/>
      <c r="P51" s="8"/>
      <c r="Q51" s="8"/>
      <c r="R51" s="8"/>
      <c r="S51" s="178"/>
      <c r="T51" s="178"/>
      <c r="U51" s="16"/>
    </row>
  </sheetData>
  <mergeCells count="37">
    <mergeCell ref="V35:AB35"/>
    <mergeCell ref="AC35:AC38"/>
    <mergeCell ref="D36:J36"/>
    <mergeCell ref="M36:S36"/>
    <mergeCell ref="V36:AB36"/>
    <mergeCell ref="D37:E37"/>
    <mergeCell ref="H37:I37"/>
    <mergeCell ref="M37:N37"/>
    <mergeCell ref="Q37:R37"/>
    <mergeCell ref="V37:W37"/>
    <mergeCell ref="Z37:AA37"/>
    <mergeCell ref="M35:S35"/>
    <mergeCell ref="T35:T38"/>
    <mergeCell ref="A35:A38"/>
    <mergeCell ref="B35:B38"/>
    <mergeCell ref="D35:J35"/>
    <mergeCell ref="K35:K38"/>
    <mergeCell ref="A12:A15"/>
    <mergeCell ref="B12:B15"/>
    <mergeCell ref="A5:AC5"/>
    <mergeCell ref="A7:AC7"/>
    <mergeCell ref="A30:U30"/>
    <mergeCell ref="AC12:AC15"/>
    <mergeCell ref="D14:E14"/>
    <mergeCell ref="D13:J13"/>
    <mergeCell ref="H14:I14"/>
    <mergeCell ref="D12:J12"/>
    <mergeCell ref="T12:T15"/>
    <mergeCell ref="M12:S12"/>
    <mergeCell ref="M13:S13"/>
    <mergeCell ref="M14:N14"/>
    <mergeCell ref="Q14:R14"/>
    <mergeCell ref="K12:K15"/>
    <mergeCell ref="V12:AB12"/>
    <mergeCell ref="V13:AB13"/>
    <mergeCell ref="V14:W14"/>
    <mergeCell ref="Z14:AA14"/>
  </mergeCells>
  <hyperlinks>
    <hyperlink ref="P2" location="Índice!A1" display="I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zoomScaleNormal="100" workbookViewId="0">
      <selection activeCell="I4" sqref="I4"/>
    </sheetView>
  </sheetViews>
  <sheetFormatPr baseColWidth="10" defaultRowHeight="15" customHeight="1" x14ac:dyDescent="0.2"/>
  <cols>
    <col min="1" max="1" width="36.5703125" style="4" customWidth="1"/>
    <col min="2" max="2" width="36.42578125" style="4" bestFit="1" customWidth="1"/>
    <col min="3" max="3" width="6.42578125" style="4" customWidth="1"/>
    <col min="4" max="4" width="10.7109375" style="4" customWidth="1"/>
    <col min="5" max="5" width="13.42578125" style="4" bestFit="1" customWidth="1"/>
    <col min="6" max="6" width="9.7109375" style="4" customWidth="1"/>
    <col min="7" max="7" width="10.7109375" style="4" bestFit="1" customWidth="1"/>
    <col min="8" max="8" width="13.42578125" style="4" bestFit="1" customWidth="1"/>
    <col min="9" max="10" width="10.7109375" style="4" bestFit="1" customWidth="1"/>
    <col min="11" max="11" width="13.42578125" style="4" bestFit="1" customWidth="1"/>
    <col min="12" max="12" width="8.7109375" style="4" customWidth="1"/>
    <col min="13" max="13" width="3.42578125" style="4" customWidth="1"/>
    <col min="14" max="14" width="11.7109375" style="4" bestFit="1" customWidth="1"/>
    <col min="15" max="15" width="13.42578125" style="4" bestFit="1" customWidth="1"/>
    <col min="16" max="16" width="9.7109375" style="4" customWidth="1"/>
    <col min="17" max="17" width="10.7109375" style="4" bestFit="1" customWidth="1"/>
    <col min="18" max="18" width="13.42578125" style="4" bestFit="1" customWidth="1"/>
    <col min="19" max="19" width="10.7109375" style="4" bestFit="1" customWidth="1"/>
    <col min="20" max="20" width="11.42578125" style="4" bestFit="1" customWidth="1"/>
    <col min="21" max="21" width="14.85546875" style="4" bestFit="1" customWidth="1"/>
    <col min="22" max="22" width="11.42578125" style="4"/>
    <col min="23" max="23" width="3.7109375" style="4" customWidth="1"/>
    <col min="24" max="24" width="10.7109375" style="4" bestFit="1" customWidth="1"/>
    <col min="25" max="25" width="13.42578125" style="4" bestFit="1" customWidth="1"/>
    <col min="26" max="26" width="8.5703125" style="4" bestFit="1" customWidth="1"/>
    <col min="27" max="16384" width="11.42578125" style="4"/>
  </cols>
  <sheetData>
    <row r="1" spans="1:31" s="3" customFormat="1" ht="15" customHeight="1" x14ac:dyDescent="0.2">
      <c r="B1" s="1"/>
      <c r="C1" s="2"/>
      <c r="D1" s="2"/>
    </row>
    <row r="2" spans="1:31" s="3" customFormat="1" ht="15" customHeight="1" x14ac:dyDescent="0.2">
      <c r="B2" s="1"/>
      <c r="C2" s="2"/>
      <c r="D2" s="2"/>
    </row>
    <row r="3" spans="1:31" s="3" customFormat="1" ht="15" customHeight="1" x14ac:dyDescent="0.3">
      <c r="B3" s="1"/>
      <c r="C3" s="2"/>
      <c r="D3" s="2"/>
      <c r="N3" s="68" t="s">
        <v>42</v>
      </c>
    </row>
    <row r="4" spans="1:31" s="3" customFormat="1" ht="15" customHeight="1" x14ac:dyDescent="0.2">
      <c r="B4" s="1"/>
      <c r="C4" s="2"/>
      <c r="D4" s="2"/>
      <c r="E4" s="11"/>
      <c r="N4" s="2"/>
      <c r="O4" s="11"/>
    </row>
    <row r="6" spans="1:31" ht="24.75" customHeight="1" x14ac:dyDescent="0.2">
      <c r="A6" s="153" t="s">
        <v>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31" s="18" customFormat="1" ht="12.75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  <c r="N7" s="62"/>
      <c r="O7" s="62"/>
    </row>
    <row r="8" spans="1:31" s="3" customFormat="1" ht="18" x14ac:dyDescent="0.2">
      <c r="A8" s="175" t="s">
        <v>36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</row>
    <row r="9" spans="1:31" s="51" customFormat="1" ht="12.75" customHeight="1" x14ac:dyDescent="0.2">
      <c r="A9" s="169" t="s">
        <v>46</v>
      </c>
      <c r="B9" s="169"/>
      <c r="C9" s="169"/>
      <c r="D9" s="169"/>
      <c r="E9" s="169"/>
      <c r="F9" s="169"/>
      <c r="G9" s="169"/>
      <c r="H9" s="180"/>
      <c r="I9" s="180"/>
      <c r="J9" s="181"/>
      <c r="K9" s="181"/>
      <c r="L9" s="181"/>
      <c r="M9" s="181"/>
      <c r="N9" s="181"/>
      <c r="O9" s="181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31" s="51" customFormat="1" ht="12.75" customHeight="1" x14ac:dyDescent="0.2">
      <c r="A10" s="78" t="s">
        <v>77</v>
      </c>
      <c r="B10" s="82"/>
      <c r="C10" s="82"/>
      <c r="D10" s="82"/>
      <c r="E10" s="82"/>
      <c r="F10" s="82"/>
      <c r="G10" s="82"/>
      <c r="H10" s="82"/>
      <c r="I10" s="82"/>
      <c r="J10" s="181"/>
      <c r="K10" s="181"/>
      <c r="L10" s="181"/>
      <c r="M10" s="181"/>
      <c r="N10" s="181"/>
      <c r="O10" s="181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31" ht="15" customHeight="1" x14ac:dyDescent="0.2">
      <c r="E11" s="12"/>
      <c r="AA11" s="7"/>
      <c r="AB11" s="7"/>
      <c r="AC11" s="7"/>
    </row>
    <row r="12" spans="1:31" ht="18.75" x14ac:dyDescent="0.25">
      <c r="A12" s="155" t="s">
        <v>9</v>
      </c>
      <c r="B12" s="158" t="s">
        <v>26</v>
      </c>
      <c r="C12" s="19"/>
      <c r="D12" s="151">
        <v>2015</v>
      </c>
      <c r="E12" s="151"/>
      <c r="F12" s="151"/>
      <c r="G12" s="151"/>
      <c r="H12" s="151"/>
      <c r="I12" s="151"/>
      <c r="J12" s="151"/>
      <c r="K12" s="151"/>
      <c r="L12" s="151"/>
      <c r="M12" s="52"/>
      <c r="N12" s="151">
        <v>2016</v>
      </c>
      <c r="O12" s="151"/>
      <c r="P12" s="151"/>
      <c r="Q12" s="151"/>
      <c r="R12" s="151"/>
      <c r="S12" s="151"/>
      <c r="T12" s="151"/>
      <c r="U12" s="151"/>
      <c r="V12" s="151"/>
      <c r="W12" s="52"/>
      <c r="X12" s="151" t="s">
        <v>76</v>
      </c>
      <c r="Y12" s="151"/>
      <c r="Z12" s="151"/>
      <c r="AA12" s="118"/>
      <c r="AB12" s="118"/>
      <c r="AC12" s="118"/>
      <c r="AD12" s="118"/>
      <c r="AE12" s="118"/>
    </row>
    <row r="13" spans="1:31" ht="15" customHeight="1" x14ac:dyDescent="0.2">
      <c r="A13" s="156"/>
      <c r="B13" s="159"/>
      <c r="C13" s="20"/>
      <c r="D13" s="150" t="s">
        <v>25</v>
      </c>
      <c r="E13" s="150"/>
      <c r="F13" s="164" t="s">
        <v>29</v>
      </c>
      <c r="G13" s="150" t="s">
        <v>31</v>
      </c>
      <c r="H13" s="150"/>
      <c r="I13" s="164" t="s">
        <v>30</v>
      </c>
      <c r="J13" s="166" t="s">
        <v>32</v>
      </c>
      <c r="K13" s="166"/>
      <c r="L13" s="167" t="s">
        <v>33</v>
      </c>
      <c r="M13" s="53"/>
      <c r="N13" s="150" t="s">
        <v>25</v>
      </c>
      <c r="O13" s="150"/>
      <c r="P13" s="164" t="s">
        <v>29</v>
      </c>
      <c r="Q13" s="150" t="s">
        <v>31</v>
      </c>
      <c r="R13" s="150"/>
      <c r="S13" s="164" t="s">
        <v>30</v>
      </c>
      <c r="T13" s="166" t="s">
        <v>32</v>
      </c>
      <c r="U13" s="166"/>
      <c r="V13" s="167" t="s">
        <v>33</v>
      </c>
      <c r="W13" s="53"/>
      <c r="X13" s="150" t="s">
        <v>25</v>
      </c>
      <c r="Y13" s="150"/>
      <c r="Z13" s="164" t="s">
        <v>29</v>
      </c>
      <c r="AA13" s="163"/>
      <c r="AB13" s="163"/>
      <c r="AC13" s="183"/>
      <c r="AD13" s="129"/>
      <c r="AE13" s="170"/>
    </row>
    <row r="14" spans="1:31" ht="15" customHeight="1" x14ac:dyDescent="0.2">
      <c r="A14" s="157"/>
      <c r="B14" s="160"/>
      <c r="C14" s="28"/>
      <c r="D14" s="27" t="s">
        <v>11</v>
      </c>
      <c r="E14" s="27" t="s">
        <v>12</v>
      </c>
      <c r="F14" s="165"/>
      <c r="G14" s="27" t="s">
        <v>11</v>
      </c>
      <c r="H14" s="27" t="s">
        <v>12</v>
      </c>
      <c r="I14" s="165"/>
      <c r="J14" s="27" t="s">
        <v>11</v>
      </c>
      <c r="K14" s="27" t="s">
        <v>12</v>
      </c>
      <c r="L14" s="168"/>
      <c r="M14" s="54"/>
      <c r="N14" s="27" t="s">
        <v>11</v>
      </c>
      <c r="O14" s="27" t="s">
        <v>12</v>
      </c>
      <c r="P14" s="165"/>
      <c r="Q14" s="27" t="s">
        <v>11</v>
      </c>
      <c r="R14" s="27" t="s">
        <v>12</v>
      </c>
      <c r="S14" s="165"/>
      <c r="T14" s="27" t="s">
        <v>11</v>
      </c>
      <c r="U14" s="27" t="s">
        <v>12</v>
      </c>
      <c r="V14" s="168"/>
      <c r="W14" s="54"/>
      <c r="X14" s="27" t="s">
        <v>11</v>
      </c>
      <c r="Y14" s="27" t="s">
        <v>12</v>
      </c>
      <c r="Z14" s="165"/>
      <c r="AA14" s="130"/>
      <c r="AB14" s="130"/>
      <c r="AC14" s="184"/>
      <c r="AD14" s="113"/>
      <c r="AE14" s="171"/>
    </row>
    <row r="15" spans="1:31" ht="15" customHeight="1" x14ac:dyDescent="0.2">
      <c r="A15" s="24" t="s">
        <v>13</v>
      </c>
      <c r="B15" s="24" t="s">
        <v>20</v>
      </c>
      <c r="C15" s="24"/>
      <c r="D15" s="40">
        <f>'Cuadro 1. TETC'!F16</f>
        <v>13712</v>
      </c>
      <c r="E15" s="40">
        <f>'Cuadro 1. TETC'!J16</f>
        <v>4811</v>
      </c>
      <c r="F15" s="29">
        <f>D15+E15</f>
        <v>18523</v>
      </c>
      <c r="G15" s="40">
        <v>13385</v>
      </c>
      <c r="H15" s="40">
        <v>3182</v>
      </c>
      <c r="I15" s="29">
        <f>G15+H15</f>
        <v>16567</v>
      </c>
      <c r="J15" s="40">
        <f>D15-G15</f>
        <v>327</v>
      </c>
      <c r="K15" s="40">
        <f>E15-H15</f>
        <v>1629</v>
      </c>
      <c r="L15" s="109">
        <f>F15-I15</f>
        <v>1956</v>
      </c>
      <c r="M15" s="29"/>
      <c r="N15" s="40">
        <v>16256</v>
      </c>
      <c r="O15" s="40">
        <v>1928</v>
      </c>
      <c r="P15" s="29">
        <f>N15+O15</f>
        <v>18184</v>
      </c>
      <c r="Q15" s="40">
        <v>12520</v>
      </c>
      <c r="R15" s="40">
        <v>1275</v>
      </c>
      <c r="S15" s="29">
        <f>Q15+R15</f>
        <v>13795</v>
      </c>
      <c r="T15" s="40">
        <f>N15-Q15</f>
        <v>3736</v>
      </c>
      <c r="U15" s="40">
        <f>O15-R15</f>
        <v>653</v>
      </c>
      <c r="V15" s="109">
        <f>P15-S15</f>
        <v>4389</v>
      </c>
      <c r="W15" s="29"/>
      <c r="X15" s="40">
        <v>23543</v>
      </c>
      <c r="Y15" s="40">
        <v>2267</v>
      </c>
      <c r="Z15" s="29">
        <f>X15+Y15</f>
        <v>25810</v>
      </c>
      <c r="AA15" s="119"/>
      <c r="AB15" s="119"/>
      <c r="AC15" s="117"/>
      <c r="AD15" s="119"/>
      <c r="AE15" s="120"/>
    </row>
    <row r="16" spans="1:31" ht="15.75" customHeight="1" x14ac:dyDescent="0.2">
      <c r="A16" s="25" t="s">
        <v>61</v>
      </c>
      <c r="B16" s="44" t="s">
        <v>63</v>
      </c>
      <c r="C16" s="25"/>
      <c r="D16" s="41">
        <f>'Cuadro 1. TETC'!F17</f>
        <v>8349</v>
      </c>
      <c r="E16" s="41">
        <f>'Cuadro 1. TETC'!J17</f>
        <v>5736.5416772301869</v>
      </c>
      <c r="F16" s="30">
        <f t="shared" ref="F16:F21" si="0">D16+E16</f>
        <v>14085.541677230187</v>
      </c>
      <c r="G16" s="41">
        <v>3591</v>
      </c>
      <c r="H16" s="41">
        <v>5509</v>
      </c>
      <c r="I16" s="30">
        <f t="shared" ref="I16:I21" si="1">G16+H16</f>
        <v>9100</v>
      </c>
      <c r="J16" s="41">
        <f t="shared" ref="J16:J21" si="2">D16-G16</f>
        <v>4758</v>
      </c>
      <c r="K16" s="41">
        <f t="shared" ref="K16:K21" si="3">E16-H16</f>
        <v>227.54167723018691</v>
      </c>
      <c r="L16" s="110">
        <f t="shared" ref="L16:L21" si="4">F16-I16</f>
        <v>4985.5416772301869</v>
      </c>
      <c r="M16" s="30"/>
      <c r="N16" s="41">
        <v>5219</v>
      </c>
      <c r="O16" s="41">
        <v>5777</v>
      </c>
      <c r="P16" s="30">
        <f t="shared" ref="P16:P21" si="5">N16+O16</f>
        <v>10996</v>
      </c>
      <c r="Q16" s="41">
        <v>4155</v>
      </c>
      <c r="R16" s="41">
        <v>5047</v>
      </c>
      <c r="S16" s="30">
        <f t="shared" ref="S16:S21" si="6">Q16+R16</f>
        <v>9202</v>
      </c>
      <c r="T16" s="41">
        <f t="shared" ref="T16:T21" si="7">N16-Q16</f>
        <v>1064</v>
      </c>
      <c r="U16" s="41">
        <f t="shared" ref="U16:U21" si="8">O16-R16</f>
        <v>730</v>
      </c>
      <c r="V16" s="110">
        <f t="shared" ref="V16:V21" si="9">P16-S16</f>
        <v>1794</v>
      </c>
      <c r="W16" s="30"/>
      <c r="X16" s="41">
        <v>4053</v>
      </c>
      <c r="Y16" s="41">
        <v>4555</v>
      </c>
      <c r="Z16" s="30">
        <f t="shared" ref="Z16:Z21" si="10">X16+Y16</f>
        <v>8608</v>
      </c>
      <c r="AA16" s="119"/>
      <c r="AB16" s="119"/>
      <c r="AC16" s="117"/>
      <c r="AD16" s="119"/>
      <c r="AE16" s="120"/>
    </row>
    <row r="17" spans="1:31" ht="15" customHeight="1" x14ac:dyDescent="0.2">
      <c r="A17" s="24" t="s">
        <v>14</v>
      </c>
      <c r="B17" s="24" t="s">
        <v>27</v>
      </c>
      <c r="C17" s="24"/>
      <c r="D17" s="40">
        <f>'Cuadro 1. TETC'!F18</f>
        <v>17772</v>
      </c>
      <c r="E17" s="40">
        <f>'Cuadro 1. TETC'!J18</f>
        <v>10250</v>
      </c>
      <c r="F17" s="29">
        <f t="shared" si="0"/>
        <v>28022</v>
      </c>
      <c r="G17" s="40">
        <v>12263</v>
      </c>
      <c r="H17" s="40">
        <v>4151</v>
      </c>
      <c r="I17" s="29">
        <f t="shared" si="1"/>
        <v>16414</v>
      </c>
      <c r="J17" s="40">
        <f t="shared" si="2"/>
        <v>5509</v>
      </c>
      <c r="K17" s="40">
        <f t="shared" si="3"/>
        <v>6099</v>
      </c>
      <c r="L17" s="109">
        <f t="shared" si="4"/>
        <v>11608</v>
      </c>
      <c r="M17" s="29"/>
      <c r="N17" s="40">
        <v>21348</v>
      </c>
      <c r="O17" s="40">
        <v>6719</v>
      </c>
      <c r="P17" s="29">
        <f t="shared" si="5"/>
        <v>28067</v>
      </c>
      <c r="Q17" s="40">
        <v>16479</v>
      </c>
      <c r="R17" s="40">
        <v>5248</v>
      </c>
      <c r="S17" s="29">
        <f t="shared" si="6"/>
        <v>21727</v>
      </c>
      <c r="T17" s="40">
        <f t="shared" si="7"/>
        <v>4869</v>
      </c>
      <c r="U17" s="40">
        <f t="shared" si="8"/>
        <v>1471</v>
      </c>
      <c r="V17" s="109">
        <f t="shared" si="9"/>
        <v>6340</v>
      </c>
      <c r="W17" s="29"/>
      <c r="X17" s="40">
        <v>21397</v>
      </c>
      <c r="Y17" s="40">
        <v>5153</v>
      </c>
      <c r="Z17" s="29">
        <f t="shared" si="10"/>
        <v>26550</v>
      </c>
      <c r="AA17" s="119"/>
      <c r="AB17" s="119"/>
      <c r="AC17" s="117"/>
      <c r="AD17" s="119"/>
      <c r="AE17" s="120"/>
    </row>
    <row r="18" spans="1:31" ht="19.5" customHeight="1" x14ac:dyDescent="0.2">
      <c r="A18" s="25" t="s">
        <v>62</v>
      </c>
      <c r="B18" s="25" t="s">
        <v>65</v>
      </c>
      <c r="C18" s="25"/>
      <c r="D18" s="41">
        <f>'Cuadro 1. TETC'!F19</f>
        <v>40516.478187855202</v>
      </c>
      <c r="E18" s="41">
        <f>'Cuadro 1. TETC'!J19</f>
        <v>31736</v>
      </c>
      <c r="F18" s="30">
        <f t="shared" si="0"/>
        <v>72252.478187855202</v>
      </c>
      <c r="G18" s="41">
        <v>28277</v>
      </c>
      <c r="H18" s="41">
        <v>24183</v>
      </c>
      <c r="I18" s="30">
        <f t="shared" si="1"/>
        <v>52460</v>
      </c>
      <c r="J18" s="41">
        <f t="shared" si="2"/>
        <v>12239.478187855202</v>
      </c>
      <c r="K18" s="41">
        <f t="shared" si="3"/>
        <v>7553</v>
      </c>
      <c r="L18" s="110">
        <f t="shared" si="4"/>
        <v>19792.478187855202</v>
      </c>
      <c r="M18" s="30"/>
      <c r="N18" s="41">
        <v>40711</v>
      </c>
      <c r="O18" s="41">
        <v>44092</v>
      </c>
      <c r="P18" s="30">
        <f t="shared" si="5"/>
        <v>84803</v>
      </c>
      <c r="Q18" s="41">
        <v>26038</v>
      </c>
      <c r="R18" s="41">
        <v>39022</v>
      </c>
      <c r="S18" s="30">
        <f t="shared" si="6"/>
        <v>65060</v>
      </c>
      <c r="T18" s="41">
        <f t="shared" si="7"/>
        <v>14673</v>
      </c>
      <c r="U18" s="41">
        <f t="shared" si="8"/>
        <v>5070</v>
      </c>
      <c r="V18" s="110">
        <f t="shared" si="9"/>
        <v>19743</v>
      </c>
      <c r="W18" s="30"/>
      <c r="X18" s="41">
        <v>47128</v>
      </c>
      <c r="Y18" s="41">
        <v>42926</v>
      </c>
      <c r="Z18" s="30">
        <f t="shared" si="10"/>
        <v>90054</v>
      </c>
      <c r="AA18" s="119"/>
      <c r="AB18" s="119"/>
      <c r="AC18" s="117"/>
      <c r="AD18" s="119"/>
      <c r="AE18" s="120"/>
    </row>
    <row r="19" spans="1:31" ht="15" customHeight="1" x14ac:dyDescent="0.2">
      <c r="A19" s="24" t="s">
        <v>41</v>
      </c>
      <c r="B19" s="24" t="s">
        <v>28</v>
      </c>
      <c r="C19" s="24"/>
      <c r="D19" s="40">
        <f>'Cuadro 1. TETC'!F20</f>
        <v>11218</v>
      </c>
      <c r="E19" s="40">
        <f>'Cuadro 1. TETC'!J20</f>
        <v>39624</v>
      </c>
      <c r="F19" s="29">
        <f t="shared" si="0"/>
        <v>50842</v>
      </c>
      <c r="G19" s="40">
        <v>7726</v>
      </c>
      <c r="H19" s="40">
        <v>34933</v>
      </c>
      <c r="I19" s="29">
        <f t="shared" si="1"/>
        <v>42659</v>
      </c>
      <c r="J19" s="40">
        <f t="shared" si="2"/>
        <v>3492</v>
      </c>
      <c r="K19" s="40">
        <f t="shared" si="3"/>
        <v>4691</v>
      </c>
      <c r="L19" s="109">
        <f t="shared" si="4"/>
        <v>8183</v>
      </c>
      <c r="M19" s="29"/>
      <c r="N19" s="40">
        <v>7164</v>
      </c>
      <c r="O19" s="40">
        <v>36667</v>
      </c>
      <c r="P19" s="29">
        <f t="shared" si="5"/>
        <v>43831</v>
      </c>
      <c r="Q19" s="40">
        <v>5454</v>
      </c>
      <c r="R19" s="40">
        <v>33783</v>
      </c>
      <c r="S19" s="29">
        <f t="shared" si="6"/>
        <v>39237</v>
      </c>
      <c r="T19" s="40">
        <f t="shared" si="7"/>
        <v>1710</v>
      </c>
      <c r="U19" s="40">
        <f t="shared" si="8"/>
        <v>2884</v>
      </c>
      <c r="V19" s="109">
        <f t="shared" si="9"/>
        <v>4594</v>
      </c>
      <c r="W19" s="29"/>
      <c r="X19" s="40">
        <v>6775</v>
      </c>
      <c r="Y19" s="40">
        <v>34726</v>
      </c>
      <c r="Z19" s="29">
        <f t="shared" si="10"/>
        <v>41501</v>
      </c>
      <c r="AA19" s="119"/>
      <c r="AB19" s="119"/>
      <c r="AC19" s="117"/>
      <c r="AD19" s="119"/>
      <c r="AE19" s="120"/>
    </row>
    <row r="20" spans="1:31" ht="15" customHeight="1" x14ac:dyDescent="0.2">
      <c r="A20" s="25" t="s">
        <v>15</v>
      </c>
      <c r="B20" s="25" t="s">
        <v>21</v>
      </c>
      <c r="C20" s="25"/>
      <c r="D20" s="41">
        <f>'Cuadro 1. TETC'!F21</f>
        <v>3871</v>
      </c>
      <c r="E20" s="41">
        <f>'Cuadro 1. TETC'!J21</f>
        <v>2299</v>
      </c>
      <c r="F20" s="30">
        <f t="shared" si="0"/>
        <v>6170</v>
      </c>
      <c r="G20" s="41">
        <v>1601</v>
      </c>
      <c r="H20" s="41">
        <v>1368</v>
      </c>
      <c r="I20" s="30">
        <f t="shared" si="1"/>
        <v>2969</v>
      </c>
      <c r="J20" s="41">
        <f t="shared" si="2"/>
        <v>2270</v>
      </c>
      <c r="K20" s="41">
        <f t="shared" si="3"/>
        <v>931</v>
      </c>
      <c r="L20" s="110">
        <f t="shared" si="4"/>
        <v>3201</v>
      </c>
      <c r="M20" s="30"/>
      <c r="N20" s="41">
        <v>6068</v>
      </c>
      <c r="O20" s="41">
        <v>1956</v>
      </c>
      <c r="P20" s="30">
        <f t="shared" si="5"/>
        <v>8024</v>
      </c>
      <c r="Q20" s="41">
        <v>1942</v>
      </c>
      <c r="R20" s="41">
        <v>1464</v>
      </c>
      <c r="S20" s="30">
        <f t="shared" si="6"/>
        <v>3406</v>
      </c>
      <c r="T20" s="41">
        <f t="shared" si="7"/>
        <v>4126</v>
      </c>
      <c r="U20" s="41">
        <f t="shared" si="8"/>
        <v>492</v>
      </c>
      <c r="V20" s="110">
        <f t="shared" si="9"/>
        <v>4618</v>
      </c>
      <c r="W20" s="30"/>
      <c r="X20" s="41">
        <v>5086</v>
      </c>
      <c r="Y20" s="41">
        <f>'Cuadro 1. TETC'!AB21</f>
        <v>2641</v>
      </c>
      <c r="Z20" s="30">
        <f t="shared" si="10"/>
        <v>7727</v>
      </c>
      <c r="AA20" s="119"/>
      <c r="AB20" s="119"/>
      <c r="AC20" s="117"/>
      <c r="AD20" s="119"/>
      <c r="AE20" s="120"/>
    </row>
    <row r="21" spans="1:31" ht="15" customHeight="1" x14ac:dyDescent="0.2">
      <c r="A21" s="24" t="s">
        <v>16</v>
      </c>
      <c r="B21" s="24" t="s">
        <v>22</v>
      </c>
      <c r="C21" s="24"/>
      <c r="D21" s="40">
        <f>'Cuadro 1. TETC'!F22</f>
        <v>38971</v>
      </c>
      <c r="E21" s="40">
        <f>'Cuadro 1. TETC'!J22</f>
        <v>5746</v>
      </c>
      <c r="F21" s="29">
        <f t="shared" si="0"/>
        <v>44717</v>
      </c>
      <c r="G21" s="40">
        <v>23352</v>
      </c>
      <c r="H21" s="40">
        <v>1580</v>
      </c>
      <c r="I21" s="29">
        <f t="shared" si="1"/>
        <v>24932</v>
      </c>
      <c r="J21" s="40">
        <f t="shared" si="2"/>
        <v>15619</v>
      </c>
      <c r="K21" s="40">
        <f t="shared" si="3"/>
        <v>4166</v>
      </c>
      <c r="L21" s="109">
        <f t="shared" si="4"/>
        <v>19785</v>
      </c>
      <c r="M21" s="29"/>
      <c r="N21" s="40">
        <v>42291</v>
      </c>
      <c r="O21" s="40">
        <v>2636</v>
      </c>
      <c r="P21" s="29">
        <f t="shared" si="5"/>
        <v>44927</v>
      </c>
      <c r="Q21" s="40">
        <v>27083</v>
      </c>
      <c r="R21" s="40">
        <v>312</v>
      </c>
      <c r="S21" s="29">
        <f t="shared" si="6"/>
        <v>27395</v>
      </c>
      <c r="T21" s="40">
        <f t="shared" si="7"/>
        <v>15208</v>
      </c>
      <c r="U21" s="40">
        <f t="shared" si="8"/>
        <v>2324</v>
      </c>
      <c r="V21" s="109">
        <f t="shared" si="9"/>
        <v>17532</v>
      </c>
      <c r="W21" s="29"/>
      <c r="X21" s="40">
        <v>44526</v>
      </c>
      <c r="Y21" s="40">
        <v>3073</v>
      </c>
      <c r="Z21" s="29">
        <f t="shared" si="10"/>
        <v>47599</v>
      </c>
      <c r="AA21" s="119"/>
      <c r="AB21" s="119"/>
      <c r="AC21" s="117"/>
      <c r="AD21" s="119"/>
      <c r="AE21" s="120"/>
    </row>
    <row r="22" spans="1:31" ht="15" customHeight="1" x14ac:dyDescent="0.2">
      <c r="A22" s="47"/>
      <c r="B22" s="47" t="s">
        <v>17</v>
      </c>
      <c r="C22" s="47"/>
      <c r="D22" s="49">
        <f>SUM(D15:D21)</f>
        <v>134409.47818785522</v>
      </c>
      <c r="E22" s="49">
        <f t="shared" ref="E22:F22" si="11">SUM(E15:E21)</f>
        <v>100202.54167723018</v>
      </c>
      <c r="F22" s="49">
        <f t="shared" si="11"/>
        <v>234612.01986508537</v>
      </c>
      <c r="G22" s="49">
        <f>SUM(G15:G21)</f>
        <v>90195</v>
      </c>
      <c r="H22" s="49">
        <f t="shared" ref="H22" si="12">SUM(H15:H21)</f>
        <v>74906</v>
      </c>
      <c r="I22" s="49">
        <f>SUM(I15:I21)</f>
        <v>165101</v>
      </c>
      <c r="J22" s="49">
        <f>SUM(J15:J21)</f>
        <v>44214.478187855202</v>
      </c>
      <c r="K22" s="49">
        <f t="shared" ref="K22" si="13">SUM(K15:K21)</f>
        <v>25296.541677230187</v>
      </c>
      <c r="L22" s="111">
        <f>SUM(L15:L21)</f>
        <v>69511.019865085385</v>
      </c>
      <c r="M22" s="49"/>
      <c r="N22" s="49">
        <f>SUM(N15:N21)</f>
        <v>139057</v>
      </c>
      <c r="O22" s="49">
        <f t="shared" ref="O22" si="14">SUM(O15:O21)</f>
        <v>99775</v>
      </c>
      <c r="P22" s="49">
        <f t="shared" ref="P22" si="15">SUM(P15:P21)</f>
        <v>238832</v>
      </c>
      <c r="Q22" s="49">
        <f>SUM(Q15:Q21)</f>
        <v>93671</v>
      </c>
      <c r="R22" s="49">
        <f t="shared" ref="R22" si="16">SUM(R15:R21)</f>
        <v>86151</v>
      </c>
      <c r="S22" s="49">
        <f>SUM(S15:S21)</f>
        <v>179822</v>
      </c>
      <c r="T22" s="49">
        <f>SUM(T15:T21)</f>
        <v>45386</v>
      </c>
      <c r="U22" s="49">
        <f t="shared" ref="U22" si="17">SUM(U15:U21)</f>
        <v>13624</v>
      </c>
      <c r="V22" s="111">
        <f>SUM(V15:V21)</f>
        <v>59010</v>
      </c>
      <c r="W22" s="49"/>
      <c r="X22" s="49">
        <f>SUM(X15:X21)</f>
        <v>152508</v>
      </c>
      <c r="Y22" s="49">
        <f t="shared" ref="Y22" si="18">SUM(Y15:Y21)</f>
        <v>95341</v>
      </c>
      <c r="Z22" s="49">
        <f t="shared" ref="Z22" si="19">SUM(Z15:Z21)</f>
        <v>247849</v>
      </c>
      <c r="AA22" s="121"/>
      <c r="AB22" s="121"/>
      <c r="AC22" s="117"/>
      <c r="AD22" s="121"/>
      <c r="AE22" s="120"/>
    </row>
    <row r="23" spans="1:31" ht="10.5" customHeight="1" x14ac:dyDescent="0.2">
      <c r="C23" s="7"/>
      <c r="D23" s="7"/>
      <c r="F23" s="33"/>
      <c r="G23" s="33"/>
      <c r="H23" s="33"/>
      <c r="I23" s="33"/>
      <c r="J23" s="33"/>
      <c r="K23" s="33"/>
      <c r="L23" s="33"/>
      <c r="M23" s="33"/>
      <c r="N23" s="33"/>
      <c r="O23" s="33"/>
      <c r="AA23" s="7"/>
      <c r="AB23" s="7"/>
      <c r="AC23" s="7"/>
    </row>
    <row r="24" spans="1:31" s="7" customFormat="1" ht="15" customHeight="1" x14ac:dyDescent="0.2">
      <c r="A24" s="5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31" s="7" customFormat="1" ht="15" customHeight="1" x14ac:dyDescent="0.2">
      <c r="A25" s="13" t="s">
        <v>0</v>
      </c>
      <c r="Z25" s="9"/>
    </row>
    <row r="26" spans="1:31" s="7" customFormat="1" ht="15" customHeight="1" x14ac:dyDescent="0.2">
      <c r="A26" s="13" t="s">
        <v>34</v>
      </c>
      <c r="Z26" s="9"/>
    </row>
    <row r="27" spans="1:31" s="7" customFormat="1" ht="15" customHeight="1" x14ac:dyDescent="0.2">
      <c r="A27" s="13" t="s">
        <v>64</v>
      </c>
      <c r="Z27" s="9"/>
    </row>
    <row r="28" spans="1:31" s="7" customFormat="1" ht="15" customHeight="1" x14ac:dyDescent="0.2">
      <c r="A28" s="6" t="s">
        <v>19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6"/>
    </row>
    <row r="29" spans="1:31" s="7" customFormat="1" ht="15" customHeight="1" x14ac:dyDescent="0.2"/>
  </sheetData>
  <mergeCells count="25">
    <mergeCell ref="AE13:AE14"/>
    <mergeCell ref="X13:Y13"/>
    <mergeCell ref="Z13:Z14"/>
    <mergeCell ref="AA13:AB13"/>
    <mergeCell ref="AC13:AC14"/>
    <mergeCell ref="X12:Z12"/>
    <mergeCell ref="I13:I14"/>
    <mergeCell ref="A12:A14"/>
    <mergeCell ref="B12:B14"/>
    <mergeCell ref="D12:L12"/>
    <mergeCell ref="J13:K13"/>
    <mergeCell ref="L13:L14"/>
    <mergeCell ref="D13:E13"/>
    <mergeCell ref="G13:H13"/>
    <mergeCell ref="F13:F14"/>
    <mergeCell ref="A9:G9"/>
    <mergeCell ref="A6:Z6"/>
    <mergeCell ref="A8:Z8"/>
    <mergeCell ref="N12:V12"/>
    <mergeCell ref="N13:O13"/>
    <mergeCell ref="P13:P14"/>
    <mergeCell ref="Q13:R13"/>
    <mergeCell ref="S13:S14"/>
    <mergeCell ref="T13:U13"/>
    <mergeCell ref="V13:V14"/>
  </mergeCells>
  <hyperlinks>
    <hyperlink ref="N3" location="Índice!A1" display="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Normal="100" workbookViewId="0">
      <selection activeCell="H3" sqref="H3"/>
    </sheetView>
  </sheetViews>
  <sheetFormatPr baseColWidth="10" defaultRowHeight="15" customHeight="1" x14ac:dyDescent="0.2"/>
  <cols>
    <col min="1" max="1" width="34.5703125" style="4" bestFit="1" customWidth="1"/>
    <col min="2" max="2" width="36.42578125" style="4" bestFit="1" customWidth="1"/>
    <col min="3" max="3" width="3.7109375" style="4" customWidth="1"/>
    <col min="4" max="4" width="8.42578125" style="4" bestFit="1" customWidth="1"/>
    <col min="5" max="5" width="7.5703125" style="4" bestFit="1" customWidth="1"/>
    <col min="6" max="6" width="11.42578125" style="4" bestFit="1" customWidth="1"/>
    <col min="7" max="7" width="3.7109375" style="4" customWidth="1"/>
    <col min="8" max="8" width="8.42578125" style="4" bestFit="1" customWidth="1"/>
    <col min="9" max="9" width="7.5703125" style="4" bestFit="1" customWidth="1"/>
    <col min="10" max="10" width="14" style="4" bestFit="1" customWidth="1"/>
    <col min="11" max="11" width="9.5703125" style="4" bestFit="1" customWidth="1"/>
    <col min="12" max="12" width="3.7109375" style="4" customWidth="1"/>
    <col min="13" max="13" width="9.140625" style="4" customWidth="1"/>
    <col min="14" max="14" width="7.7109375" style="4" customWidth="1"/>
    <col min="15" max="15" width="11.42578125" style="4" bestFit="1" customWidth="1"/>
    <col min="16" max="16" width="3.7109375" style="4" customWidth="1"/>
    <col min="17" max="17" width="8.42578125" style="4" bestFit="1" customWidth="1"/>
    <col min="18" max="18" width="7.5703125" style="4" bestFit="1" customWidth="1"/>
    <col min="19" max="19" width="14" style="4" bestFit="1" customWidth="1"/>
    <col min="20" max="20" width="9.5703125" style="4" bestFit="1" customWidth="1"/>
    <col min="21" max="21" width="3.7109375" style="4" customWidth="1"/>
    <col min="22" max="22" width="8.42578125" style="4" bestFit="1" customWidth="1"/>
    <col min="23" max="23" width="7.5703125" style="4" bestFit="1" customWidth="1"/>
    <col min="24" max="24" width="11.42578125" style="4" bestFit="1" customWidth="1"/>
    <col min="25" max="25" width="3.7109375" style="4" customWidth="1"/>
    <col min="26" max="26" width="8.42578125" style="4" bestFit="1" customWidth="1"/>
    <col min="27" max="27" width="7.5703125" style="4" bestFit="1" customWidth="1"/>
    <col min="28" max="28" width="14" style="4" bestFit="1" customWidth="1"/>
    <col min="29" max="29" width="9.5703125" style="4" bestFit="1" customWidth="1"/>
    <col min="30" max="16384" width="11.42578125" style="4"/>
  </cols>
  <sheetData>
    <row r="1" spans="1:29" s="3" customFormat="1" ht="15" customHeight="1" x14ac:dyDescent="0.2">
      <c r="A1" s="1"/>
      <c r="B1" s="2"/>
    </row>
    <row r="2" spans="1:29" s="3" customFormat="1" ht="15" customHeight="1" x14ac:dyDescent="0.2">
      <c r="A2" s="1"/>
      <c r="B2" s="2"/>
    </row>
    <row r="3" spans="1:29" s="3" customFormat="1" ht="15" customHeight="1" x14ac:dyDescent="0.3">
      <c r="A3" s="1"/>
      <c r="B3" s="2"/>
      <c r="D3" s="11" t="s">
        <v>2</v>
      </c>
      <c r="L3" s="68" t="s">
        <v>42</v>
      </c>
    </row>
    <row r="6" spans="1:29" ht="20.25" x14ac:dyDescent="0.2">
      <c r="A6" s="153" t="s">
        <v>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</row>
    <row r="7" spans="1:29" ht="15.75" x14ac:dyDescent="0.2">
      <c r="A7" s="36"/>
      <c r="B7" s="36"/>
      <c r="C7" s="36"/>
      <c r="D7" s="36"/>
      <c r="E7" s="36"/>
      <c r="F7" s="36"/>
      <c r="G7" s="36"/>
      <c r="I7" s="36"/>
      <c r="J7" s="32"/>
      <c r="K7" s="32"/>
      <c r="M7" s="36"/>
      <c r="N7" s="36"/>
      <c r="O7" s="36"/>
      <c r="P7" s="36"/>
      <c r="R7" s="36"/>
      <c r="S7" s="32"/>
      <c r="T7" s="32"/>
      <c r="V7" s="36"/>
      <c r="W7" s="36"/>
      <c r="X7" s="36"/>
      <c r="Y7" s="36"/>
      <c r="AA7" s="36"/>
      <c r="AB7" s="32"/>
      <c r="AC7" s="32"/>
    </row>
    <row r="8" spans="1:29" s="3" customFormat="1" ht="18" x14ac:dyDescent="0.2">
      <c r="A8" s="175" t="s">
        <v>39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s="3" customFormat="1" ht="12.75" customHeight="1" x14ac:dyDescent="0.2">
      <c r="A9" s="75" t="s">
        <v>44</v>
      </c>
      <c r="B9" s="75"/>
      <c r="C9" s="76"/>
      <c r="D9" s="77"/>
      <c r="E9" s="77"/>
      <c r="F9" s="77"/>
      <c r="G9" s="77"/>
      <c r="H9" s="76"/>
      <c r="I9" s="77"/>
      <c r="J9" s="185"/>
      <c r="K9" s="186"/>
      <c r="L9" s="76"/>
      <c r="M9" s="77"/>
      <c r="N9" s="77"/>
      <c r="O9" s="77"/>
      <c r="P9" s="77"/>
      <c r="Q9" s="76"/>
      <c r="R9" s="77"/>
      <c r="S9" s="185"/>
      <c r="T9" s="186"/>
      <c r="U9" s="77"/>
      <c r="V9" s="77"/>
      <c r="W9" s="77"/>
      <c r="X9" s="77"/>
      <c r="Y9" s="77"/>
      <c r="Z9" s="76"/>
      <c r="AA9" s="77"/>
      <c r="AB9" s="185"/>
      <c r="AC9" s="186"/>
    </row>
    <row r="10" spans="1:29" s="3" customFormat="1" ht="15" customHeight="1" x14ac:dyDescent="0.2">
      <c r="A10" s="75" t="s">
        <v>45</v>
      </c>
      <c r="B10" s="75"/>
      <c r="C10" s="76"/>
      <c r="D10" s="77"/>
      <c r="E10" s="77"/>
      <c r="F10" s="77"/>
      <c r="G10" s="77"/>
      <c r="H10" s="76"/>
      <c r="I10" s="77"/>
      <c r="J10" s="185"/>
      <c r="K10" s="186"/>
      <c r="L10" s="76"/>
      <c r="M10" s="77"/>
      <c r="N10" s="77"/>
      <c r="O10" s="77"/>
      <c r="P10" s="77"/>
      <c r="Q10" s="76"/>
      <c r="R10" s="77"/>
      <c r="S10" s="185"/>
      <c r="T10" s="186"/>
      <c r="U10" s="77"/>
      <c r="V10" s="77"/>
      <c r="W10" s="77"/>
      <c r="X10" s="77"/>
      <c r="Y10" s="77"/>
      <c r="Z10" s="76"/>
      <c r="AA10" s="77"/>
      <c r="AB10" s="185"/>
      <c r="AC10" s="186"/>
    </row>
    <row r="11" spans="1:29" ht="15" customHeight="1" x14ac:dyDescent="0.2">
      <c r="A11" s="78" t="s">
        <v>77</v>
      </c>
      <c r="B11" s="78"/>
      <c r="C11" s="79"/>
      <c r="D11" s="79"/>
      <c r="E11" s="79"/>
      <c r="F11" s="79"/>
      <c r="G11" s="79"/>
      <c r="H11" s="80"/>
      <c r="I11" s="79"/>
      <c r="J11" s="187"/>
      <c r="K11" s="187"/>
      <c r="L11" s="80"/>
      <c r="M11" s="79"/>
      <c r="N11" s="79"/>
      <c r="O11" s="79"/>
      <c r="P11" s="79"/>
      <c r="Q11" s="80"/>
      <c r="R11" s="79"/>
      <c r="S11" s="187"/>
      <c r="T11" s="187"/>
      <c r="U11" s="80"/>
      <c r="V11" s="79"/>
      <c r="W11" s="79"/>
      <c r="X11" s="79"/>
      <c r="Y11" s="79"/>
      <c r="Z11" s="80"/>
      <c r="AA11" s="79"/>
      <c r="AB11" s="187"/>
      <c r="AC11" s="187"/>
    </row>
    <row r="12" spans="1:29" ht="15" customHeight="1" x14ac:dyDescent="0.2">
      <c r="A12" s="7"/>
      <c r="B12" s="7"/>
      <c r="C12" s="7"/>
      <c r="D12" s="69"/>
    </row>
    <row r="13" spans="1:29" ht="18.75" x14ac:dyDescent="0.25">
      <c r="A13" s="155" t="s">
        <v>9</v>
      </c>
      <c r="B13" s="158" t="s">
        <v>43</v>
      </c>
      <c r="C13" s="58"/>
      <c r="D13" s="151">
        <v>2015</v>
      </c>
      <c r="E13" s="151"/>
      <c r="F13" s="151"/>
      <c r="G13" s="151"/>
      <c r="H13" s="151"/>
      <c r="I13" s="151"/>
      <c r="J13" s="151"/>
      <c r="K13" s="172" t="s">
        <v>69</v>
      </c>
      <c r="L13" s="59"/>
      <c r="M13" s="151">
        <v>2016</v>
      </c>
      <c r="N13" s="151"/>
      <c r="O13" s="151"/>
      <c r="P13" s="151"/>
      <c r="Q13" s="151"/>
      <c r="R13" s="151"/>
      <c r="S13" s="151"/>
      <c r="T13" s="172" t="s">
        <v>69</v>
      </c>
      <c r="U13" s="59"/>
      <c r="V13" s="151" t="s">
        <v>76</v>
      </c>
      <c r="W13" s="151"/>
      <c r="X13" s="151"/>
      <c r="Y13" s="151"/>
      <c r="Z13" s="151"/>
      <c r="AA13" s="151"/>
      <c r="AB13" s="151"/>
      <c r="AC13" s="172" t="s">
        <v>69</v>
      </c>
    </row>
    <row r="14" spans="1:29" ht="15" customHeight="1" x14ac:dyDescent="0.25">
      <c r="A14" s="156"/>
      <c r="B14" s="159"/>
      <c r="C14" s="20"/>
      <c r="D14" s="151" t="s">
        <v>25</v>
      </c>
      <c r="E14" s="151"/>
      <c r="F14" s="151"/>
      <c r="G14" s="151"/>
      <c r="H14" s="151"/>
      <c r="I14" s="151"/>
      <c r="J14" s="151"/>
      <c r="K14" s="148"/>
      <c r="L14" s="21"/>
      <c r="M14" s="151" t="s">
        <v>25</v>
      </c>
      <c r="N14" s="151"/>
      <c r="O14" s="151"/>
      <c r="P14" s="151"/>
      <c r="Q14" s="151"/>
      <c r="R14" s="151"/>
      <c r="S14" s="151"/>
      <c r="T14" s="148"/>
      <c r="U14" s="21"/>
      <c r="V14" s="151" t="s">
        <v>25</v>
      </c>
      <c r="W14" s="151"/>
      <c r="X14" s="151"/>
      <c r="Y14" s="151"/>
      <c r="Z14" s="151"/>
      <c r="AA14" s="151"/>
      <c r="AB14" s="151"/>
      <c r="AC14" s="148"/>
    </row>
    <row r="15" spans="1:29" ht="15" customHeight="1" x14ac:dyDescent="0.2">
      <c r="A15" s="156"/>
      <c r="B15" s="159"/>
      <c r="C15" s="20"/>
      <c r="D15" s="150" t="s">
        <v>11</v>
      </c>
      <c r="E15" s="150"/>
      <c r="F15" s="45" t="s">
        <v>24</v>
      </c>
      <c r="G15" s="45"/>
      <c r="H15" s="152" t="s">
        <v>12</v>
      </c>
      <c r="I15" s="152"/>
      <c r="J15" s="45" t="s">
        <v>24</v>
      </c>
      <c r="K15" s="148"/>
      <c r="L15" s="21"/>
      <c r="M15" s="150" t="s">
        <v>11</v>
      </c>
      <c r="N15" s="150"/>
      <c r="O15" s="45" t="s">
        <v>24</v>
      </c>
      <c r="P15" s="22"/>
      <c r="Q15" s="152" t="s">
        <v>12</v>
      </c>
      <c r="R15" s="152"/>
      <c r="S15" s="45" t="s">
        <v>24</v>
      </c>
      <c r="T15" s="148"/>
      <c r="U15" s="21"/>
      <c r="V15" s="150" t="s">
        <v>11</v>
      </c>
      <c r="W15" s="150"/>
      <c r="X15" s="45" t="s">
        <v>24</v>
      </c>
      <c r="Y15" s="45"/>
      <c r="Z15" s="152" t="s">
        <v>12</v>
      </c>
      <c r="AA15" s="152"/>
      <c r="AB15" s="45" t="s">
        <v>24</v>
      </c>
      <c r="AC15" s="148"/>
    </row>
    <row r="16" spans="1:29" ht="15" customHeight="1" x14ac:dyDescent="0.2">
      <c r="A16" s="157"/>
      <c r="B16" s="160"/>
      <c r="C16" s="28"/>
      <c r="D16" s="27" t="s">
        <v>3</v>
      </c>
      <c r="E16" s="27" t="s">
        <v>4</v>
      </c>
      <c r="F16" s="46" t="s">
        <v>11</v>
      </c>
      <c r="G16" s="46"/>
      <c r="H16" s="27" t="s">
        <v>3</v>
      </c>
      <c r="I16" s="27" t="s">
        <v>4</v>
      </c>
      <c r="J16" s="46" t="s">
        <v>12</v>
      </c>
      <c r="K16" s="149"/>
      <c r="L16" s="23"/>
      <c r="M16" s="27" t="s">
        <v>3</v>
      </c>
      <c r="N16" s="27" t="s">
        <v>4</v>
      </c>
      <c r="O16" s="46" t="s">
        <v>11</v>
      </c>
      <c r="P16" s="43"/>
      <c r="Q16" s="27" t="s">
        <v>3</v>
      </c>
      <c r="R16" s="27" t="s">
        <v>4</v>
      </c>
      <c r="S16" s="46" t="s">
        <v>12</v>
      </c>
      <c r="T16" s="149"/>
      <c r="U16" s="23"/>
      <c r="V16" s="27" t="s">
        <v>3</v>
      </c>
      <c r="W16" s="27" t="s">
        <v>4</v>
      </c>
      <c r="X16" s="46" t="s">
        <v>11</v>
      </c>
      <c r="Y16" s="46"/>
      <c r="Z16" s="27" t="s">
        <v>3</v>
      </c>
      <c r="AA16" s="27" t="s">
        <v>4</v>
      </c>
      <c r="AB16" s="46" t="s">
        <v>12</v>
      </c>
      <c r="AC16" s="149"/>
    </row>
    <row r="17" spans="1:29" s="2" customFormat="1" ht="15" customHeight="1" x14ac:dyDescent="0.2">
      <c r="A17" s="24" t="s">
        <v>13</v>
      </c>
      <c r="B17" s="24" t="s">
        <v>20</v>
      </c>
      <c r="C17" s="83"/>
      <c r="D17" s="86">
        <v>46</v>
      </c>
      <c r="E17" s="86">
        <v>35</v>
      </c>
      <c r="F17" s="86">
        <f>AVERAGE(D17:E17)</f>
        <v>40.5</v>
      </c>
      <c r="G17" s="86"/>
      <c r="H17" s="86">
        <v>43</v>
      </c>
      <c r="I17" s="86">
        <v>43</v>
      </c>
      <c r="J17" s="86">
        <v>43</v>
      </c>
      <c r="K17" s="86">
        <v>42</v>
      </c>
      <c r="L17" s="122"/>
      <c r="M17" s="86">
        <v>47</v>
      </c>
      <c r="N17" s="86">
        <v>44</v>
      </c>
      <c r="O17" s="86">
        <f>AVERAGE(M17:N17)</f>
        <v>45.5</v>
      </c>
      <c r="P17" s="86"/>
      <c r="Q17" s="86">
        <v>37</v>
      </c>
      <c r="R17" s="86">
        <v>35</v>
      </c>
      <c r="S17" s="86">
        <f>AVERAGE(Q17:R17)</f>
        <v>36</v>
      </c>
      <c r="T17" s="123">
        <f>AVERAGE(O17,S17)</f>
        <v>40.75</v>
      </c>
      <c r="U17" s="122"/>
      <c r="V17" s="86">
        <v>48</v>
      </c>
      <c r="W17" s="86">
        <v>48</v>
      </c>
      <c r="X17" s="86">
        <v>48</v>
      </c>
      <c r="Y17" s="86"/>
      <c r="Z17" s="86">
        <v>38</v>
      </c>
      <c r="AA17" s="86">
        <v>41</v>
      </c>
      <c r="AB17" s="86">
        <v>40</v>
      </c>
      <c r="AC17" s="123">
        <v>44</v>
      </c>
    </row>
    <row r="18" spans="1:29" s="2" customFormat="1" ht="15" customHeight="1" x14ac:dyDescent="0.2">
      <c r="A18" s="25" t="s">
        <v>61</v>
      </c>
      <c r="B18" s="44" t="s">
        <v>63</v>
      </c>
      <c r="C18" s="89"/>
      <c r="D18" s="124">
        <v>48</v>
      </c>
      <c r="E18" s="124">
        <v>42</v>
      </c>
      <c r="F18" s="124">
        <f t="shared" ref="F18:F23" si="0">AVERAGE(D18:E18)</f>
        <v>45</v>
      </c>
      <c r="G18" s="124"/>
      <c r="H18" s="124">
        <v>45</v>
      </c>
      <c r="I18" s="124">
        <v>45</v>
      </c>
      <c r="J18" s="124">
        <v>45</v>
      </c>
      <c r="K18" s="124">
        <v>45</v>
      </c>
      <c r="L18" s="125"/>
      <c r="M18" s="124">
        <v>40</v>
      </c>
      <c r="N18" s="124">
        <v>41</v>
      </c>
      <c r="O18" s="124">
        <f t="shared" ref="O18:O23" si="1">AVERAGE(M18:N18)</f>
        <v>40.5</v>
      </c>
      <c r="P18" s="124"/>
      <c r="Q18" s="124">
        <v>40</v>
      </c>
      <c r="R18" s="124">
        <v>40</v>
      </c>
      <c r="S18" s="124">
        <f t="shared" ref="S18:S23" si="2">AVERAGE(Q18:R18)</f>
        <v>40</v>
      </c>
      <c r="T18" s="126">
        <f t="shared" ref="T18:T23" si="3">AVERAGE(O18,S18)</f>
        <v>40.25</v>
      </c>
      <c r="U18" s="125"/>
      <c r="V18" s="124">
        <v>42</v>
      </c>
      <c r="W18" s="124">
        <v>39</v>
      </c>
      <c r="X18" s="124">
        <v>41</v>
      </c>
      <c r="Y18" s="124"/>
      <c r="Z18" s="124">
        <v>37</v>
      </c>
      <c r="AA18" s="124">
        <v>37</v>
      </c>
      <c r="AB18" s="124">
        <v>37</v>
      </c>
      <c r="AC18" s="126">
        <v>39</v>
      </c>
    </row>
    <row r="19" spans="1:29" s="2" customFormat="1" ht="15" customHeight="1" x14ac:dyDescent="0.2">
      <c r="A19" s="24" t="s">
        <v>14</v>
      </c>
      <c r="B19" s="24" t="s">
        <v>27</v>
      </c>
      <c r="C19" s="83"/>
      <c r="D19" s="86">
        <v>45</v>
      </c>
      <c r="E19" s="86">
        <v>39</v>
      </c>
      <c r="F19" s="86">
        <f t="shared" si="0"/>
        <v>42</v>
      </c>
      <c r="G19" s="86"/>
      <c r="H19" s="86">
        <v>42</v>
      </c>
      <c r="I19" s="86">
        <v>39</v>
      </c>
      <c r="J19" s="86">
        <v>40.5</v>
      </c>
      <c r="K19" s="86">
        <v>41</v>
      </c>
      <c r="L19" s="122"/>
      <c r="M19" s="86">
        <v>48</v>
      </c>
      <c r="N19" s="86">
        <v>45</v>
      </c>
      <c r="O19" s="86">
        <f t="shared" si="1"/>
        <v>46.5</v>
      </c>
      <c r="P19" s="86"/>
      <c r="Q19" s="86">
        <v>36</v>
      </c>
      <c r="R19" s="86">
        <v>40</v>
      </c>
      <c r="S19" s="86">
        <f t="shared" si="2"/>
        <v>38</v>
      </c>
      <c r="T19" s="123">
        <f t="shared" si="3"/>
        <v>42.25</v>
      </c>
      <c r="U19" s="122"/>
      <c r="V19" s="86">
        <v>49</v>
      </c>
      <c r="W19" s="86">
        <v>45</v>
      </c>
      <c r="X19" s="86">
        <v>47</v>
      </c>
      <c r="Y19" s="86"/>
      <c r="Z19" s="86">
        <v>37</v>
      </c>
      <c r="AA19" s="86">
        <v>36</v>
      </c>
      <c r="AB19" s="86">
        <v>36</v>
      </c>
      <c r="AC19" s="123">
        <v>41.5</v>
      </c>
    </row>
    <row r="20" spans="1:29" s="2" customFormat="1" ht="15" customHeight="1" x14ac:dyDescent="0.2">
      <c r="A20" s="25" t="s">
        <v>62</v>
      </c>
      <c r="B20" s="25" t="s">
        <v>65</v>
      </c>
      <c r="C20" s="89"/>
      <c r="D20" s="124">
        <v>46</v>
      </c>
      <c r="E20" s="124">
        <v>40</v>
      </c>
      <c r="F20" s="124">
        <f t="shared" si="0"/>
        <v>43</v>
      </c>
      <c r="G20" s="124"/>
      <c r="H20" s="127">
        <v>46</v>
      </c>
      <c r="I20" s="124">
        <v>44</v>
      </c>
      <c r="J20" s="124">
        <v>45</v>
      </c>
      <c r="K20" s="124">
        <v>44</v>
      </c>
      <c r="L20" s="125"/>
      <c r="M20" s="124">
        <v>45</v>
      </c>
      <c r="N20" s="124">
        <v>42</v>
      </c>
      <c r="O20" s="124">
        <f t="shared" si="1"/>
        <v>43.5</v>
      </c>
      <c r="P20" s="124"/>
      <c r="Q20" s="127">
        <v>46</v>
      </c>
      <c r="R20" s="124">
        <v>39</v>
      </c>
      <c r="S20" s="127">
        <f t="shared" si="2"/>
        <v>42.5</v>
      </c>
      <c r="T20" s="126">
        <f t="shared" si="3"/>
        <v>43</v>
      </c>
      <c r="U20" s="125"/>
      <c r="V20" s="124">
        <v>47</v>
      </c>
      <c r="W20" s="124">
        <v>41</v>
      </c>
      <c r="X20" s="124">
        <v>44</v>
      </c>
      <c r="Y20" s="124"/>
      <c r="Z20" s="127">
        <v>36</v>
      </c>
      <c r="AA20" s="124">
        <v>34</v>
      </c>
      <c r="AB20" s="127">
        <v>35</v>
      </c>
      <c r="AC20" s="126">
        <v>39.5</v>
      </c>
    </row>
    <row r="21" spans="1:29" s="2" customFormat="1" ht="15" customHeight="1" x14ac:dyDescent="0.2">
      <c r="A21" s="24" t="s">
        <v>41</v>
      </c>
      <c r="B21" s="24" t="s">
        <v>28</v>
      </c>
      <c r="C21" s="83"/>
      <c r="D21" s="86">
        <v>45</v>
      </c>
      <c r="E21" s="86">
        <v>38</v>
      </c>
      <c r="F21" s="86">
        <f t="shared" si="0"/>
        <v>41.5</v>
      </c>
      <c r="G21" s="86"/>
      <c r="H21" s="86">
        <v>46</v>
      </c>
      <c r="I21" s="86">
        <v>35</v>
      </c>
      <c r="J21" s="86">
        <v>40.5</v>
      </c>
      <c r="K21" s="86">
        <v>41</v>
      </c>
      <c r="L21" s="122"/>
      <c r="M21" s="86">
        <v>37</v>
      </c>
      <c r="N21" s="86">
        <v>38</v>
      </c>
      <c r="O21" s="86">
        <f t="shared" si="1"/>
        <v>37.5</v>
      </c>
      <c r="P21" s="86"/>
      <c r="Q21" s="86">
        <v>35</v>
      </c>
      <c r="R21" s="86">
        <v>34</v>
      </c>
      <c r="S21" s="86">
        <f t="shared" si="2"/>
        <v>34.5</v>
      </c>
      <c r="T21" s="123">
        <f t="shared" si="3"/>
        <v>36</v>
      </c>
      <c r="U21" s="122"/>
      <c r="V21" s="86">
        <v>43</v>
      </c>
      <c r="W21" s="86">
        <v>44</v>
      </c>
      <c r="X21" s="86">
        <v>43</v>
      </c>
      <c r="Y21" s="86"/>
      <c r="Z21" s="86">
        <v>37</v>
      </c>
      <c r="AA21" s="86">
        <v>34</v>
      </c>
      <c r="AB21" s="86">
        <v>35</v>
      </c>
      <c r="AC21" s="123">
        <v>39</v>
      </c>
    </row>
    <row r="22" spans="1:29" s="2" customFormat="1" ht="15" customHeight="1" x14ac:dyDescent="0.2">
      <c r="A22" s="25" t="s">
        <v>15</v>
      </c>
      <c r="B22" s="25" t="s">
        <v>21</v>
      </c>
      <c r="C22" s="89"/>
      <c r="D22" s="124">
        <v>45</v>
      </c>
      <c r="E22" s="124">
        <v>38</v>
      </c>
      <c r="F22" s="124">
        <f t="shared" si="0"/>
        <v>41.5</v>
      </c>
      <c r="G22" s="124"/>
      <c r="H22" s="124">
        <v>48</v>
      </c>
      <c r="I22" s="124">
        <v>43</v>
      </c>
      <c r="J22" s="124">
        <v>45.5</v>
      </c>
      <c r="K22" s="124">
        <v>44</v>
      </c>
      <c r="L22" s="125"/>
      <c r="M22" s="124">
        <v>46</v>
      </c>
      <c r="N22" s="124">
        <v>45</v>
      </c>
      <c r="O22" s="124">
        <f t="shared" si="1"/>
        <v>45.5</v>
      </c>
      <c r="P22" s="124"/>
      <c r="Q22" s="124">
        <v>41</v>
      </c>
      <c r="R22" s="124">
        <v>39</v>
      </c>
      <c r="S22" s="124">
        <f t="shared" si="2"/>
        <v>40</v>
      </c>
      <c r="T22" s="126">
        <f t="shared" si="3"/>
        <v>42.75</v>
      </c>
      <c r="U22" s="125"/>
      <c r="V22" s="124">
        <v>46</v>
      </c>
      <c r="W22" s="124">
        <v>48</v>
      </c>
      <c r="X22" s="124">
        <v>47</v>
      </c>
      <c r="Y22" s="124"/>
      <c r="Z22" s="124">
        <v>40</v>
      </c>
      <c r="AA22" s="124">
        <v>41</v>
      </c>
      <c r="AB22" s="124">
        <v>41</v>
      </c>
      <c r="AC22" s="126">
        <v>44</v>
      </c>
    </row>
    <row r="23" spans="1:29" s="2" customFormat="1" ht="15" customHeight="1" x14ac:dyDescent="0.2">
      <c r="A23" s="24" t="s">
        <v>16</v>
      </c>
      <c r="B23" s="24" t="s">
        <v>22</v>
      </c>
      <c r="C23" s="83"/>
      <c r="D23" s="86">
        <v>49</v>
      </c>
      <c r="E23" s="86">
        <v>38</v>
      </c>
      <c r="F23" s="86">
        <f t="shared" si="0"/>
        <v>43.5</v>
      </c>
      <c r="G23" s="86"/>
      <c r="H23" s="86">
        <v>45</v>
      </c>
      <c r="I23" s="86">
        <v>38</v>
      </c>
      <c r="J23" s="86">
        <v>41.5</v>
      </c>
      <c r="K23" s="86">
        <v>42</v>
      </c>
      <c r="L23" s="122"/>
      <c r="M23" s="86">
        <v>47</v>
      </c>
      <c r="N23" s="86">
        <v>40</v>
      </c>
      <c r="O23" s="86">
        <f t="shared" si="1"/>
        <v>43.5</v>
      </c>
      <c r="P23" s="86"/>
      <c r="Q23" s="86">
        <v>43</v>
      </c>
      <c r="R23" s="86">
        <v>35</v>
      </c>
      <c r="S23" s="86">
        <f t="shared" si="2"/>
        <v>39</v>
      </c>
      <c r="T23" s="123">
        <f t="shared" si="3"/>
        <v>41.25</v>
      </c>
      <c r="U23" s="122"/>
      <c r="V23" s="86">
        <v>43</v>
      </c>
      <c r="W23" s="86">
        <v>43</v>
      </c>
      <c r="X23" s="86">
        <v>43</v>
      </c>
      <c r="Y23" s="86"/>
      <c r="Z23" s="86">
        <v>46</v>
      </c>
      <c r="AA23" s="86">
        <v>41</v>
      </c>
      <c r="AB23" s="86">
        <v>44</v>
      </c>
      <c r="AC23" s="123">
        <v>43.5</v>
      </c>
    </row>
    <row r="24" spans="1:29" ht="15" customHeight="1" x14ac:dyDescent="0.2">
      <c r="A24" s="47"/>
      <c r="B24" s="47" t="s">
        <v>17</v>
      </c>
      <c r="C24" s="47"/>
      <c r="D24" s="128">
        <f>AVERAGE(D17:D23)</f>
        <v>46.285714285714285</v>
      </c>
      <c r="E24" s="128">
        <f t="shared" ref="E24:AB24" si="4">AVERAGE(E17:E23)</f>
        <v>38.571428571428569</v>
      </c>
      <c r="F24" s="128">
        <f t="shared" si="4"/>
        <v>42.428571428571431</v>
      </c>
      <c r="G24" s="128"/>
      <c r="H24" s="128">
        <f t="shared" si="4"/>
        <v>45</v>
      </c>
      <c r="I24" s="128">
        <f t="shared" si="4"/>
        <v>41</v>
      </c>
      <c r="J24" s="128">
        <f t="shared" si="4"/>
        <v>43</v>
      </c>
      <c r="K24" s="128">
        <f t="shared" ref="K24" si="5">AVERAGE(H24:I24)</f>
        <v>43</v>
      </c>
      <c r="L24" s="128"/>
      <c r="M24" s="128">
        <f t="shared" si="4"/>
        <v>44.285714285714285</v>
      </c>
      <c r="N24" s="128">
        <f t="shared" si="4"/>
        <v>42.142857142857146</v>
      </c>
      <c r="O24" s="128">
        <f t="shared" si="4"/>
        <v>43.214285714285715</v>
      </c>
      <c r="P24" s="128"/>
      <c r="Q24" s="128">
        <f t="shared" si="4"/>
        <v>39.714285714285715</v>
      </c>
      <c r="R24" s="128">
        <f t="shared" si="4"/>
        <v>37.428571428571431</v>
      </c>
      <c r="S24" s="128">
        <f t="shared" si="4"/>
        <v>38.571428571428569</v>
      </c>
      <c r="T24" s="128">
        <f t="shared" si="4"/>
        <v>40.892857142857146</v>
      </c>
      <c r="U24" s="128"/>
      <c r="V24" s="128">
        <f t="shared" si="4"/>
        <v>45.428571428571431</v>
      </c>
      <c r="W24" s="128">
        <f t="shared" si="4"/>
        <v>44</v>
      </c>
      <c r="X24" s="128">
        <f t="shared" si="4"/>
        <v>44.714285714285715</v>
      </c>
      <c r="Y24" s="128"/>
      <c r="Z24" s="128">
        <f t="shared" si="4"/>
        <v>38.714285714285715</v>
      </c>
      <c r="AA24" s="128">
        <f t="shared" si="4"/>
        <v>37.714285714285715</v>
      </c>
      <c r="AB24" s="128">
        <f t="shared" si="4"/>
        <v>38.285714285714285</v>
      </c>
      <c r="AC24" s="128">
        <v>41.5</v>
      </c>
    </row>
    <row r="25" spans="1:29" ht="15" customHeight="1" x14ac:dyDescent="0.2">
      <c r="A25" s="70"/>
      <c r="B25" s="71"/>
      <c r="C25" s="72"/>
      <c r="D25" s="72"/>
      <c r="E25" s="17"/>
    </row>
    <row r="26" spans="1:29" ht="15" customHeight="1" x14ac:dyDescent="0.2">
      <c r="A26" s="5" t="s">
        <v>18</v>
      </c>
      <c r="B26" s="14"/>
      <c r="C26" s="14"/>
      <c r="D26" s="14"/>
      <c r="E26" s="18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ht="15" customHeight="1" x14ac:dyDescent="0.2">
      <c r="A27" s="13" t="s">
        <v>0</v>
      </c>
      <c r="B27" s="7"/>
      <c r="C27" s="7"/>
      <c r="D27" s="7"/>
      <c r="E27" s="18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9"/>
    </row>
    <row r="28" spans="1:29" ht="15" customHeight="1" x14ac:dyDescent="0.2">
      <c r="A28" s="13" t="s">
        <v>34</v>
      </c>
      <c r="B28" s="7"/>
      <c r="C28" s="7"/>
      <c r="D28" s="7"/>
      <c r="E28" s="18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9"/>
    </row>
    <row r="29" spans="1:29" ht="15" customHeight="1" x14ac:dyDescent="0.2">
      <c r="A29" s="13" t="s">
        <v>64</v>
      </c>
      <c r="B29" s="7"/>
      <c r="C29" s="7"/>
      <c r="D29" s="7"/>
      <c r="E29" s="18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9"/>
    </row>
    <row r="30" spans="1:29" ht="15" customHeight="1" x14ac:dyDescent="0.2">
      <c r="A30" s="6" t="s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6"/>
    </row>
    <row r="31" spans="1:29" ht="15" customHeight="1" x14ac:dyDescent="0.2">
      <c r="A31" s="73"/>
      <c r="B31" s="7"/>
      <c r="C31" s="7"/>
      <c r="D31" s="7"/>
    </row>
    <row r="32" spans="1:29" ht="15" customHeight="1" x14ac:dyDescent="0.2">
      <c r="A32" s="74"/>
      <c r="B32" s="7"/>
      <c r="C32" s="7"/>
      <c r="D32" s="7"/>
    </row>
    <row r="33" spans="1:4" ht="15" customHeight="1" x14ac:dyDescent="0.2">
      <c r="A33" s="7"/>
      <c r="B33" s="7"/>
      <c r="C33" s="7"/>
      <c r="D33" s="7"/>
    </row>
    <row r="34" spans="1:4" ht="15" customHeight="1" x14ac:dyDescent="0.2">
      <c r="A34" s="7"/>
      <c r="B34" s="7"/>
      <c r="C34" s="7"/>
      <c r="D34" s="7"/>
    </row>
    <row r="35" spans="1:4" ht="15" customHeight="1" x14ac:dyDescent="0.2">
      <c r="A35" s="7"/>
      <c r="B35" s="7"/>
      <c r="C35" s="7"/>
      <c r="D35" s="7"/>
    </row>
    <row r="36" spans="1:4" ht="15" customHeight="1" x14ac:dyDescent="0.2">
      <c r="A36" s="7"/>
      <c r="B36" s="7"/>
      <c r="C36" s="7"/>
      <c r="D36" s="7"/>
    </row>
  </sheetData>
  <mergeCells count="19">
    <mergeCell ref="K13:K16"/>
    <mergeCell ref="M13:S13"/>
    <mergeCell ref="T13:T16"/>
    <mergeCell ref="V13:AB13"/>
    <mergeCell ref="AC13:AC16"/>
    <mergeCell ref="M14:S14"/>
    <mergeCell ref="V14:AB14"/>
    <mergeCell ref="M15:N15"/>
    <mergeCell ref="Q15:R15"/>
    <mergeCell ref="V15:W15"/>
    <mergeCell ref="Z15:AA15"/>
    <mergeCell ref="A13:A16"/>
    <mergeCell ref="B13:B16"/>
    <mergeCell ref="D13:J13"/>
    <mergeCell ref="D14:J14"/>
    <mergeCell ref="D15:E15"/>
    <mergeCell ref="H15:I15"/>
    <mergeCell ref="A6:AC6"/>
    <mergeCell ref="A8:AC8"/>
  </mergeCells>
  <hyperlinks>
    <hyperlink ref="D3" location="Índice!A1" display="Ïndice"/>
    <hyperlink ref="L3" location="Índice!A1" display="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Normal="100" workbookViewId="0">
      <selection activeCell="F29" sqref="F29"/>
    </sheetView>
  </sheetViews>
  <sheetFormatPr baseColWidth="10" defaultRowHeight="15" customHeight="1" x14ac:dyDescent="0.2"/>
  <cols>
    <col min="1" max="1" width="34.5703125" style="4" bestFit="1" customWidth="1"/>
    <col min="2" max="2" width="36.42578125" style="4" bestFit="1" customWidth="1"/>
    <col min="3" max="3" width="3.7109375" style="4" customWidth="1"/>
    <col min="4" max="4" width="8.42578125" style="4" bestFit="1" customWidth="1"/>
    <col min="5" max="5" width="7.5703125" style="4" bestFit="1" customWidth="1"/>
    <col min="6" max="6" width="11.42578125" style="4" bestFit="1" customWidth="1"/>
    <col min="7" max="7" width="3.7109375" style="4" customWidth="1"/>
    <col min="8" max="8" width="8.42578125" style="4" bestFit="1" customWidth="1"/>
    <col min="9" max="9" width="7.5703125" style="4" bestFit="1" customWidth="1"/>
    <col min="10" max="10" width="14" style="4" bestFit="1" customWidth="1"/>
    <col min="11" max="11" width="9.5703125" style="4" bestFit="1" customWidth="1"/>
    <col min="12" max="12" width="3.7109375" style="4" customWidth="1"/>
    <col min="13" max="13" width="9.140625" style="4" customWidth="1"/>
    <col min="14" max="14" width="7.7109375" style="4" customWidth="1"/>
    <col min="15" max="15" width="11.42578125" style="4" bestFit="1" customWidth="1"/>
    <col min="16" max="16" width="3.7109375" style="4" customWidth="1"/>
    <col min="17" max="17" width="8.42578125" style="4" bestFit="1" customWidth="1"/>
    <col min="18" max="18" width="7.5703125" style="4" bestFit="1" customWidth="1"/>
    <col min="19" max="19" width="14" style="4" bestFit="1" customWidth="1"/>
    <col min="20" max="20" width="9.5703125" style="4" bestFit="1" customWidth="1"/>
    <col min="21" max="21" width="3.7109375" style="4" customWidth="1"/>
    <col min="22" max="22" width="8.42578125" style="4" bestFit="1" customWidth="1"/>
    <col min="23" max="23" width="7.5703125" style="4" bestFit="1" customWidth="1"/>
    <col min="24" max="24" width="11.42578125" style="4" bestFit="1" customWidth="1"/>
    <col min="25" max="25" width="3.7109375" style="4" customWidth="1"/>
    <col min="26" max="26" width="8.42578125" style="4" bestFit="1" customWidth="1"/>
    <col min="27" max="27" width="7.5703125" style="4" bestFit="1" customWidth="1"/>
    <col min="28" max="28" width="14" style="4" bestFit="1" customWidth="1"/>
    <col min="29" max="29" width="9.5703125" style="4" bestFit="1" customWidth="1"/>
    <col min="30" max="16384" width="11.42578125" style="4"/>
  </cols>
  <sheetData>
    <row r="1" spans="1:29" s="3" customFormat="1" ht="15" customHeight="1" x14ac:dyDescent="0.2">
      <c r="A1" s="1"/>
      <c r="B1" s="2"/>
    </row>
    <row r="2" spans="1:29" s="3" customFormat="1" ht="15" customHeight="1" x14ac:dyDescent="0.2">
      <c r="A2" s="1"/>
      <c r="B2" s="2"/>
    </row>
    <row r="3" spans="1:29" s="3" customFormat="1" ht="15" customHeight="1" x14ac:dyDescent="0.3">
      <c r="A3" s="1"/>
      <c r="B3" s="2"/>
      <c r="D3" s="11" t="s">
        <v>2</v>
      </c>
      <c r="N3" s="68" t="s">
        <v>42</v>
      </c>
    </row>
    <row r="6" spans="1:29" ht="20.25" x14ac:dyDescent="0.2">
      <c r="A6" s="153" t="s">
        <v>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</row>
    <row r="7" spans="1:29" ht="15.75" x14ac:dyDescent="0.2">
      <c r="A7" s="36"/>
      <c r="B7" s="36"/>
      <c r="C7" s="36"/>
      <c r="D7" s="36"/>
      <c r="E7" s="36"/>
      <c r="F7" s="36"/>
      <c r="G7" s="36"/>
      <c r="I7" s="36"/>
      <c r="J7" s="32"/>
      <c r="K7" s="32"/>
      <c r="M7" s="36"/>
      <c r="N7" s="36"/>
      <c r="O7" s="36"/>
      <c r="P7" s="36"/>
      <c r="R7" s="36"/>
      <c r="S7" s="32"/>
      <c r="T7" s="32"/>
      <c r="V7" s="36"/>
      <c r="W7" s="36"/>
      <c r="X7" s="36"/>
      <c r="Y7" s="36"/>
      <c r="AA7" s="36"/>
      <c r="AB7" s="32"/>
      <c r="AC7" s="32"/>
    </row>
    <row r="8" spans="1:29" s="3" customFormat="1" ht="18" x14ac:dyDescent="0.2">
      <c r="A8" s="175" t="s">
        <v>39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s="3" customFormat="1" ht="12.75" customHeight="1" x14ac:dyDescent="0.2">
      <c r="A9" s="190" t="s">
        <v>49</v>
      </c>
      <c r="B9" s="190"/>
      <c r="C9" s="190"/>
      <c r="D9" s="190"/>
      <c r="E9" s="190"/>
      <c r="F9" s="190"/>
      <c r="G9" s="190"/>
      <c r="H9" s="76"/>
      <c r="I9" s="77"/>
      <c r="J9" s="185"/>
      <c r="K9" s="186"/>
      <c r="L9" s="76"/>
      <c r="M9" s="77"/>
      <c r="N9" s="77"/>
      <c r="O9" s="77"/>
      <c r="P9" s="77"/>
      <c r="Q9" s="76"/>
      <c r="R9" s="77"/>
      <c r="S9" s="185"/>
      <c r="T9" s="186"/>
      <c r="U9" s="77"/>
      <c r="V9" s="77"/>
      <c r="W9" s="77"/>
      <c r="X9" s="77"/>
      <c r="Y9" s="77"/>
      <c r="Z9" s="76"/>
      <c r="AA9" s="77"/>
      <c r="AB9" s="185"/>
      <c r="AC9" s="186"/>
    </row>
    <row r="10" spans="1:29" s="3" customFormat="1" ht="15" customHeight="1" x14ac:dyDescent="0.2">
      <c r="A10" s="75" t="s">
        <v>48</v>
      </c>
      <c r="B10" s="75"/>
      <c r="C10" s="76"/>
      <c r="D10" s="77"/>
      <c r="E10" s="77"/>
      <c r="F10" s="77"/>
      <c r="G10" s="77"/>
      <c r="H10" s="76"/>
      <c r="I10" s="77"/>
      <c r="J10" s="185"/>
      <c r="K10" s="186"/>
      <c r="L10" s="76"/>
      <c r="M10" s="77"/>
      <c r="N10" s="77"/>
      <c r="O10" s="77"/>
      <c r="P10" s="77"/>
      <c r="Q10" s="76"/>
      <c r="R10" s="77"/>
      <c r="S10" s="185"/>
      <c r="T10" s="186"/>
      <c r="U10" s="77"/>
      <c r="V10" s="77"/>
      <c r="W10" s="77"/>
      <c r="X10" s="77"/>
      <c r="Y10" s="77"/>
      <c r="Z10" s="76"/>
      <c r="AA10" s="77"/>
      <c r="AB10" s="185"/>
      <c r="AC10" s="186"/>
    </row>
    <row r="11" spans="1:29" ht="15" customHeight="1" x14ac:dyDescent="0.2">
      <c r="A11" s="78" t="s">
        <v>77</v>
      </c>
      <c r="B11" s="78"/>
      <c r="C11" s="79"/>
      <c r="D11" s="79"/>
      <c r="E11" s="79"/>
      <c r="F11" s="79"/>
      <c r="G11" s="79"/>
      <c r="H11" s="80"/>
      <c r="I11" s="79"/>
      <c r="J11" s="187"/>
      <c r="K11" s="187"/>
      <c r="L11" s="80"/>
      <c r="M11" s="79"/>
      <c r="N11" s="79"/>
      <c r="O11" s="79"/>
      <c r="P11" s="79"/>
      <c r="Q11" s="80"/>
      <c r="R11" s="79"/>
      <c r="S11" s="187"/>
      <c r="T11" s="187"/>
      <c r="U11" s="80"/>
      <c r="V11" s="79"/>
      <c r="W11" s="79"/>
      <c r="X11" s="79"/>
      <c r="Y11" s="79"/>
      <c r="Z11" s="80"/>
      <c r="AA11" s="79"/>
      <c r="AB11" s="187"/>
      <c r="AC11" s="187"/>
    </row>
    <row r="12" spans="1:29" ht="15" customHeight="1" x14ac:dyDescent="0.2">
      <c r="A12" s="7"/>
      <c r="B12" s="7"/>
      <c r="C12" s="7"/>
      <c r="D12" s="69"/>
    </row>
    <row r="13" spans="1:29" ht="18.75" x14ac:dyDescent="0.25">
      <c r="A13" s="155" t="s">
        <v>9</v>
      </c>
      <c r="B13" s="158" t="s">
        <v>43</v>
      </c>
      <c r="C13" s="58"/>
      <c r="D13" s="151">
        <v>2015</v>
      </c>
      <c r="E13" s="151"/>
      <c r="F13" s="151"/>
      <c r="G13" s="151"/>
      <c r="H13" s="151"/>
      <c r="I13" s="151"/>
      <c r="J13" s="151"/>
      <c r="K13" s="147" t="s">
        <v>10</v>
      </c>
      <c r="L13" s="59"/>
      <c r="M13" s="151">
        <v>2016</v>
      </c>
      <c r="N13" s="151"/>
      <c r="O13" s="151"/>
      <c r="P13" s="151"/>
      <c r="Q13" s="151"/>
      <c r="R13" s="151"/>
      <c r="S13" s="151"/>
      <c r="T13" s="147" t="s">
        <v>10</v>
      </c>
      <c r="U13" s="59"/>
      <c r="V13" s="151" t="s">
        <v>76</v>
      </c>
      <c r="W13" s="151"/>
      <c r="X13" s="151"/>
      <c r="Y13" s="151"/>
      <c r="Z13" s="151"/>
      <c r="AA13" s="151"/>
      <c r="AB13" s="151"/>
      <c r="AC13" s="147" t="s">
        <v>10</v>
      </c>
    </row>
    <row r="14" spans="1:29" ht="15" customHeight="1" x14ac:dyDescent="0.25">
      <c r="A14" s="156"/>
      <c r="B14" s="159"/>
      <c r="C14" s="66"/>
      <c r="D14" s="151" t="s">
        <v>25</v>
      </c>
      <c r="E14" s="151"/>
      <c r="F14" s="151"/>
      <c r="G14" s="151"/>
      <c r="H14" s="151"/>
      <c r="I14" s="151"/>
      <c r="J14" s="151"/>
      <c r="K14" s="148"/>
      <c r="L14" s="21"/>
      <c r="M14" s="151" t="s">
        <v>25</v>
      </c>
      <c r="N14" s="151"/>
      <c r="O14" s="151"/>
      <c r="P14" s="151"/>
      <c r="Q14" s="151"/>
      <c r="R14" s="151"/>
      <c r="S14" s="151"/>
      <c r="T14" s="148"/>
      <c r="U14" s="21"/>
      <c r="V14" s="151" t="s">
        <v>25</v>
      </c>
      <c r="W14" s="151"/>
      <c r="X14" s="151"/>
      <c r="Y14" s="151"/>
      <c r="Z14" s="151"/>
      <c r="AA14" s="151"/>
      <c r="AB14" s="151"/>
      <c r="AC14" s="148"/>
    </row>
    <row r="15" spans="1:29" ht="15" customHeight="1" x14ac:dyDescent="0.2">
      <c r="A15" s="156"/>
      <c r="B15" s="159"/>
      <c r="C15" s="66"/>
      <c r="D15" s="150" t="s">
        <v>11</v>
      </c>
      <c r="E15" s="150"/>
      <c r="F15" s="45" t="s">
        <v>24</v>
      </c>
      <c r="G15" s="45"/>
      <c r="H15" s="152" t="s">
        <v>12</v>
      </c>
      <c r="I15" s="152"/>
      <c r="J15" s="45" t="s">
        <v>24</v>
      </c>
      <c r="K15" s="148"/>
      <c r="L15" s="21"/>
      <c r="M15" s="150" t="s">
        <v>11</v>
      </c>
      <c r="N15" s="150"/>
      <c r="O15" s="45" t="s">
        <v>24</v>
      </c>
      <c r="P15" s="22"/>
      <c r="Q15" s="152" t="s">
        <v>12</v>
      </c>
      <c r="R15" s="152"/>
      <c r="S15" s="45" t="s">
        <v>24</v>
      </c>
      <c r="T15" s="148"/>
      <c r="U15" s="21"/>
      <c r="V15" s="150" t="s">
        <v>11</v>
      </c>
      <c r="W15" s="150"/>
      <c r="X15" s="45" t="s">
        <v>24</v>
      </c>
      <c r="Y15" s="45"/>
      <c r="Z15" s="152" t="s">
        <v>12</v>
      </c>
      <c r="AA15" s="152"/>
      <c r="AB15" s="45" t="s">
        <v>24</v>
      </c>
      <c r="AC15" s="148"/>
    </row>
    <row r="16" spans="1:29" ht="15" customHeight="1" x14ac:dyDescent="0.2">
      <c r="A16" s="157"/>
      <c r="B16" s="160"/>
      <c r="C16" s="67"/>
      <c r="D16" s="65" t="s">
        <v>3</v>
      </c>
      <c r="E16" s="65" t="s">
        <v>4</v>
      </c>
      <c r="F16" s="46" t="s">
        <v>11</v>
      </c>
      <c r="G16" s="46"/>
      <c r="H16" s="65" t="s">
        <v>3</v>
      </c>
      <c r="I16" s="65" t="s">
        <v>4</v>
      </c>
      <c r="J16" s="46" t="s">
        <v>12</v>
      </c>
      <c r="K16" s="149"/>
      <c r="L16" s="23"/>
      <c r="M16" s="65" t="s">
        <v>3</v>
      </c>
      <c r="N16" s="65" t="s">
        <v>4</v>
      </c>
      <c r="O16" s="46" t="s">
        <v>11</v>
      </c>
      <c r="P16" s="64"/>
      <c r="Q16" s="65" t="s">
        <v>3</v>
      </c>
      <c r="R16" s="65" t="s">
        <v>4</v>
      </c>
      <c r="S16" s="46" t="s">
        <v>12</v>
      </c>
      <c r="T16" s="149"/>
      <c r="U16" s="23"/>
      <c r="V16" s="65" t="s">
        <v>3</v>
      </c>
      <c r="W16" s="65" t="s">
        <v>4</v>
      </c>
      <c r="X16" s="46" t="s">
        <v>11</v>
      </c>
      <c r="Y16" s="46"/>
      <c r="Z16" s="65" t="s">
        <v>3</v>
      </c>
      <c r="AA16" s="65" t="s">
        <v>4</v>
      </c>
      <c r="AB16" s="46" t="s">
        <v>12</v>
      </c>
      <c r="AC16" s="149"/>
    </row>
    <row r="17" spans="1:29" s="2" customFormat="1" ht="15" customHeight="1" x14ac:dyDescent="0.2">
      <c r="A17" s="24" t="s">
        <v>13</v>
      </c>
      <c r="B17" s="24" t="s">
        <v>20</v>
      </c>
      <c r="C17" s="83"/>
      <c r="D17" s="85">
        <v>18.283162000000001</v>
      </c>
      <c r="E17" s="85">
        <v>9.644012</v>
      </c>
      <c r="F17" s="85">
        <f>SUM(D17:E17)</f>
        <v>27.927174000000001</v>
      </c>
      <c r="G17" s="84"/>
      <c r="H17" s="85">
        <v>9.2427089999999996</v>
      </c>
      <c r="I17" s="85">
        <v>5.9376470000000001</v>
      </c>
      <c r="J17" s="85">
        <f>SUM(H17:I17)</f>
        <v>15.180356</v>
      </c>
      <c r="K17" s="85">
        <f>F17+J17</f>
        <v>43.107529999999997</v>
      </c>
      <c r="L17" s="87"/>
      <c r="M17" s="85">
        <v>16.328665000000001</v>
      </c>
      <c r="N17" s="85">
        <v>11.230934</v>
      </c>
      <c r="O17" s="85">
        <f>M17+N17</f>
        <v>27.559598999999999</v>
      </c>
      <c r="P17" s="84"/>
      <c r="Q17" s="85">
        <v>3.5379649999999998</v>
      </c>
      <c r="R17" s="85">
        <v>1.2750319999999999</v>
      </c>
      <c r="S17" s="85">
        <f>Q17+R17</f>
        <v>4.8129969999999993</v>
      </c>
      <c r="T17" s="88">
        <f>O17+S17</f>
        <v>32.372596000000001</v>
      </c>
      <c r="U17" s="87"/>
      <c r="V17" s="85">
        <v>13.388826</v>
      </c>
      <c r="W17" s="85">
        <v>16.875613999999999</v>
      </c>
      <c r="X17" s="85">
        <f>V17+W17</f>
        <v>30.26444</v>
      </c>
      <c r="Y17" s="85"/>
      <c r="Z17" s="85">
        <v>4.0947690000000003</v>
      </c>
      <c r="AA17" s="85">
        <v>1.563094</v>
      </c>
      <c r="AB17" s="85">
        <v>5.6578630000000008</v>
      </c>
      <c r="AC17" s="88">
        <f>X17+AB17</f>
        <v>35.922302999999999</v>
      </c>
    </row>
    <row r="18" spans="1:29" s="2" customFormat="1" ht="15" customHeight="1" x14ac:dyDescent="0.2">
      <c r="A18" s="25" t="s">
        <v>61</v>
      </c>
      <c r="B18" s="44" t="s">
        <v>63</v>
      </c>
      <c r="C18" s="89"/>
      <c r="D18" s="91">
        <v>14.033226000000001</v>
      </c>
      <c r="E18" s="91">
        <v>6.8070519999999997</v>
      </c>
      <c r="F18" s="91">
        <f t="shared" ref="F18:F23" si="0">SUM(D18:E18)</f>
        <v>20.840278000000001</v>
      </c>
      <c r="G18" s="90"/>
      <c r="H18" s="91">
        <v>6.8307159999999998</v>
      </c>
      <c r="I18" s="91">
        <v>5.7506389999999996</v>
      </c>
      <c r="J18" s="91">
        <f t="shared" ref="J18:J23" si="1">SUM(H18:I18)</f>
        <v>12.581354999999999</v>
      </c>
      <c r="K18" s="91">
        <f t="shared" ref="K18:K23" si="2">F18+J18</f>
        <v>33.421633</v>
      </c>
      <c r="L18" s="92"/>
      <c r="M18" s="91">
        <v>4.2968679999999999</v>
      </c>
      <c r="N18" s="91">
        <v>3.6533129999999998</v>
      </c>
      <c r="O18" s="91">
        <f t="shared" ref="O18:O23" si="3">M18+N18</f>
        <v>7.9501809999999997</v>
      </c>
      <c r="P18" s="90"/>
      <c r="Q18" s="91">
        <v>6.587002</v>
      </c>
      <c r="R18" s="91">
        <v>7.8331670000000004</v>
      </c>
      <c r="S18" s="91">
        <f t="shared" ref="S18:S23" si="4">Q18+R18</f>
        <v>14.420169000000001</v>
      </c>
      <c r="T18" s="93">
        <f t="shared" ref="T18:T23" si="5">O18+S18</f>
        <v>22.370350000000002</v>
      </c>
      <c r="U18" s="92"/>
      <c r="V18" s="91">
        <v>6.3117099999999997</v>
      </c>
      <c r="W18" s="91">
        <v>3.8033299999999999</v>
      </c>
      <c r="X18" s="91">
        <f t="shared" ref="X18:X23" si="6">V18+W18</f>
        <v>10.11504</v>
      </c>
      <c r="Y18" s="91"/>
      <c r="Z18" s="91">
        <v>6.1824199999999996</v>
      </c>
      <c r="AA18" s="91">
        <v>5.1871770000000001</v>
      </c>
      <c r="AB18" s="91">
        <v>11.369596999999999</v>
      </c>
      <c r="AC18" s="93">
        <f t="shared" ref="AC18:AC23" si="7">X18+AB18</f>
        <v>21.484636999999999</v>
      </c>
    </row>
    <row r="19" spans="1:29" s="2" customFormat="1" ht="15" customHeight="1" x14ac:dyDescent="0.2">
      <c r="A19" s="24" t="s">
        <v>14</v>
      </c>
      <c r="B19" s="24" t="s">
        <v>27</v>
      </c>
      <c r="C19" s="83"/>
      <c r="D19" s="85">
        <v>26.489529000000001</v>
      </c>
      <c r="E19" s="85">
        <v>17.869997999999999</v>
      </c>
      <c r="F19" s="85">
        <f t="shared" si="0"/>
        <v>44.359527</v>
      </c>
      <c r="G19" s="84"/>
      <c r="H19" s="85">
        <v>14.642891000000001</v>
      </c>
      <c r="I19" s="85">
        <v>10.939688</v>
      </c>
      <c r="J19" s="85">
        <f t="shared" si="1"/>
        <v>25.582579000000003</v>
      </c>
      <c r="K19" s="85">
        <f t="shared" si="2"/>
        <v>69.942105999999995</v>
      </c>
      <c r="L19" s="87"/>
      <c r="M19" s="85">
        <v>29.842307000000002</v>
      </c>
      <c r="N19" s="85">
        <v>23.44313</v>
      </c>
      <c r="O19" s="85">
        <f t="shared" si="3"/>
        <v>53.285437000000002</v>
      </c>
      <c r="P19" s="84"/>
      <c r="Q19" s="85">
        <v>12.297295</v>
      </c>
      <c r="R19" s="85">
        <v>4.472747</v>
      </c>
      <c r="S19" s="85">
        <f t="shared" si="4"/>
        <v>16.770042</v>
      </c>
      <c r="T19" s="88">
        <f t="shared" si="5"/>
        <v>70.055479000000005</v>
      </c>
      <c r="U19" s="87"/>
      <c r="V19" s="85">
        <v>35.192627999999999</v>
      </c>
      <c r="W19" s="85">
        <v>18.214296999999998</v>
      </c>
      <c r="X19" s="85">
        <f t="shared" si="6"/>
        <v>53.406925000000001</v>
      </c>
      <c r="Y19" s="85"/>
      <c r="Z19" s="85">
        <v>9.8640650000000001</v>
      </c>
      <c r="AA19" s="85">
        <v>2.997833</v>
      </c>
      <c r="AB19" s="85">
        <v>12.861898</v>
      </c>
      <c r="AC19" s="88">
        <f t="shared" si="7"/>
        <v>66.268822999999998</v>
      </c>
    </row>
    <row r="20" spans="1:29" s="2" customFormat="1" ht="15" customHeight="1" x14ac:dyDescent="0.2">
      <c r="A20" s="25" t="s">
        <v>62</v>
      </c>
      <c r="B20" s="25" t="s">
        <v>65</v>
      </c>
      <c r="C20" s="89"/>
      <c r="D20" s="91">
        <v>88.634462999999997</v>
      </c>
      <c r="E20" s="91">
        <v>47.764650000000003</v>
      </c>
      <c r="F20" s="91">
        <f t="shared" si="0"/>
        <v>136.399113</v>
      </c>
      <c r="G20" s="90"/>
      <c r="H20" s="94">
        <v>45.331401999999997</v>
      </c>
      <c r="I20" s="91">
        <v>28.861844000000001</v>
      </c>
      <c r="J20" s="91">
        <f t="shared" si="1"/>
        <v>74.193246000000002</v>
      </c>
      <c r="K20" s="91">
        <f t="shared" si="2"/>
        <v>210.59235899999999</v>
      </c>
      <c r="L20" s="92"/>
      <c r="M20" s="91">
        <v>105.701458</v>
      </c>
      <c r="N20" s="91">
        <v>71.075907999999998</v>
      </c>
      <c r="O20" s="91">
        <f t="shared" si="3"/>
        <v>176.777366</v>
      </c>
      <c r="P20" s="90"/>
      <c r="Q20" s="94">
        <v>112.925674</v>
      </c>
      <c r="R20" s="91">
        <v>77.457730999999995</v>
      </c>
      <c r="S20" s="94">
        <f t="shared" si="4"/>
        <v>190.38340499999998</v>
      </c>
      <c r="T20" s="93">
        <f t="shared" si="5"/>
        <v>367.16077099999995</v>
      </c>
      <c r="U20" s="92"/>
      <c r="V20" s="91">
        <v>74.817054999999996</v>
      </c>
      <c r="W20" s="91">
        <v>42.814579999999999</v>
      </c>
      <c r="X20" s="91">
        <f t="shared" si="6"/>
        <v>117.63163499999999</v>
      </c>
      <c r="Y20" s="91"/>
      <c r="Z20" s="94">
        <v>76.944742000000005</v>
      </c>
      <c r="AA20" s="91">
        <v>30.200247999999998</v>
      </c>
      <c r="AB20" s="94">
        <v>107.14499000000001</v>
      </c>
      <c r="AC20" s="93">
        <f t="shared" si="7"/>
        <v>224.776625</v>
      </c>
    </row>
    <row r="21" spans="1:29" s="2" customFormat="1" ht="15" customHeight="1" x14ac:dyDescent="0.2">
      <c r="A21" s="24" t="s">
        <v>41</v>
      </c>
      <c r="B21" s="24" t="s">
        <v>28</v>
      </c>
      <c r="C21" s="83"/>
      <c r="D21" s="85">
        <v>60.039723000000002</v>
      </c>
      <c r="E21" s="85">
        <v>38.160843999999997</v>
      </c>
      <c r="F21" s="85">
        <f t="shared" si="0"/>
        <v>98.200567000000007</v>
      </c>
      <c r="G21" s="84"/>
      <c r="H21" s="85">
        <v>45.267282000000002</v>
      </c>
      <c r="I21" s="85">
        <v>22.443270999999999</v>
      </c>
      <c r="J21" s="85">
        <f t="shared" si="1"/>
        <v>67.710553000000004</v>
      </c>
      <c r="K21" s="85">
        <f t="shared" si="2"/>
        <v>165.91112000000001</v>
      </c>
      <c r="L21" s="87"/>
      <c r="M21" s="85">
        <v>10.720333</v>
      </c>
      <c r="N21" s="85">
        <v>7.1618719999999998</v>
      </c>
      <c r="O21" s="85">
        <f t="shared" si="3"/>
        <v>17.882204999999999</v>
      </c>
      <c r="P21" s="84"/>
      <c r="Q21" s="85">
        <v>68.451749000000007</v>
      </c>
      <c r="R21" s="85">
        <v>23.068515999999999</v>
      </c>
      <c r="S21" s="85">
        <f t="shared" si="4"/>
        <v>91.520265000000009</v>
      </c>
      <c r="T21" s="88">
        <f t="shared" si="5"/>
        <v>109.40247000000001</v>
      </c>
      <c r="U21" s="87"/>
      <c r="V21" s="85">
        <v>11.272563</v>
      </c>
      <c r="W21" s="85">
        <v>5.6384869999999996</v>
      </c>
      <c r="X21" s="85">
        <f t="shared" si="6"/>
        <v>16.911049999999999</v>
      </c>
      <c r="Y21" s="85"/>
      <c r="Z21" s="85">
        <v>69.220940999999996</v>
      </c>
      <c r="AA21" s="85">
        <v>17.454077999999999</v>
      </c>
      <c r="AB21" s="85">
        <v>86.675018999999992</v>
      </c>
      <c r="AC21" s="88">
        <f t="shared" si="7"/>
        <v>103.58606899999999</v>
      </c>
    </row>
    <row r="22" spans="1:29" s="2" customFormat="1" ht="15" customHeight="1" x14ac:dyDescent="0.2">
      <c r="A22" s="25" t="s">
        <v>15</v>
      </c>
      <c r="B22" s="25" t="s">
        <v>21</v>
      </c>
      <c r="C22" s="89"/>
      <c r="D22" s="91">
        <v>4.1270319999999998</v>
      </c>
      <c r="E22" s="91">
        <v>2.213984</v>
      </c>
      <c r="F22" s="91">
        <f t="shared" si="0"/>
        <v>6.3410159999999998</v>
      </c>
      <c r="G22" s="90"/>
      <c r="H22" s="91">
        <v>3.2189920000000001</v>
      </c>
      <c r="I22" s="91">
        <v>0.93939399999999995</v>
      </c>
      <c r="J22" s="91">
        <f t="shared" si="1"/>
        <v>4.1583860000000001</v>
      </c>
      <c r="K22" s="91">
        <f t="shared" si="2"/>
        <v>10.499402</v>
      </c>
      <c r="L22" s="92"/>
      <c r="M22" s="91">
        <v>4.9412500000000001</v>
      </c>
      <c r="N22" s="91">
        <v>10.20473</v>
      </c>
      <c r="O22" s="91">
        <f t="shared" si="3"/>
        <v>15.14598</v>
      </c>
      <c r="P22" s="90"/>
      <c r="Q22" s="91">
        <v>2.2540010000000001</v>
      </c>
      <c r="R22" s="91">
        <v>2.6275539999999999</v>
      </c>
      <c r="S22" s="91">
        <f t="shared" si="4"/>
        <v>4.8815550000000005</v>
      </c>
      <c r="T22" s="93">
        <f t="shared" si="5"/>
        <v>20.027535</v>
      </c>
      <c r="U22" s="92"/>
      <c r="V22" s="91">
        <v>4.3085579999999997</v>
      </c>
      <c r="W22" s="91">
        <v>8.3862660000000009</v>
      </c>
      <c r="X22" s="91">
        <f t="shared" si="6"/>
        <v>12.694824000000001</v>
      </c>
      <c r="Y22" s="91"/>
      <c r="Z22" s="91">
        <v>0.41925600000000002</v>
      </c>
      <c r="AA22" s="91">
        <v>4.2147449999999997</v>
      </c>
      <c r="AB22" s="91">
        <v>4.6340009999999996</v>
      </c>
      <c r="AC22" s="93">
        <f t="shared" si="7"/>
        <v>17.328825000000002</v>
      </c>
    </row>
    <row r="23" spans="1:29" s="2" customFormat="1" ht="15" customHeight="1" x14ac:dyDescent="0.2">
      <c r="A23" s="24" t="s">
        <v>16</v>
      </c>
      <c r="B23" s="24" t="s">
        <v>22</v>
      </c>
      <c r="C23" s="83"/>
      <c r="D23" s="85">
        <v>27.936800999999999</v>
      </c>
      <c r="E23" s="85">
        <v>16.873204999999999</v>
      </c>
      <c r="F23" s="85">
        <f t="shared" si="0"/>
        <v>44.810006000000001</v>
      </c>
      <c r="G23" s="84"/>
      <c r="H23" s="85">
        <v>18.10256</v>
      </c>
      <c r="I23" s="85">
        <v>10.171231000000001</v>
      </c>
      <c r="J23" s="85">
        <f t="shared" si="1"/>
        <v>28.273791000000003</v>
      </c>
      <c r="K23" s="85">
        <f t="shared" si="2"/>
        <v>73.083797000000004</v>
      </c>
      <c r="L23" s="87"/>
      <c r="M23" s="85">
        <v>12</v>
      </c>
      <c r="N23" s="85">
        <v>20</v>
      </c>
      <c r="O23" s="85">
        <f t="shared" si="3"/>
        <v>32</v>
      </c>
      <c r="P23" s="84"/>
      <c r="Q23" s="85">
        <v>3</v>
      </c>
      <c r="R23" s="85">
        <v>4</v>
      </c>
      <c r="S23" s="85">
        <f t="shared" si="4"/>
        <v>7</v>
      </c>
      <c r="T23" s="88">
        <f t="shared" si="5"/>
        <v>39</v>
      </c>
      <c r="U23" s="87"/>
      <c r="V23" s="85">
        <v>13.69778</v>
      </c>
      <c r="W23" s="85">
        <v>22.372636</v>
      </c>
      <c r="X23" s="85">
        <f t="shared" si="6"/>
        <v>36.070416000000002</v>
      </c>
      <c r="Y23" s="85"/>
      <c r="Z23" s="85">
        <v>3.7258779999999998</v>
      </c>
      <c r="AA23" s="85">
        <v>3.9431620000000001</v>
      </c>
      <c r="AB23" s="85">
        <v>7.6690399999999999</v>
      </c>
      <c r="AC23" s="88">
        <f t="shared" si="7"/>
        <v>43.739456000000004</v>
      </c>
    </row>
    <row r="24" spans="1:29" ht="15" customHeight="1" x14ac:dyDescent="0.2">
      <c r="A24" s="47"/>
      <c r="B24" s="47" t="s">
        <v>17</v>
      </c>
      <c r="C24" s="47"/>
      <c r="D24" s="49">
        <f>SUM(D17:D23)</f>
        <v>239.54393600000003</v>
      </c>
      <c r="E24" s="49">
        <f>SUM(E17:E23)</f>
        <v>139.33374499999999</v>
      </c>
      <c r="F24" s="49">
        <f>SUM(F17:F23)</f>
        <v>378.87768100000005</v>
      </c>
      <c r="G24" s="48"/>
      <c r="H24" s="49">
        <f>SUM(H17:H23)</f>
        <v>142.63655199999999</v>
      </c>
      <c r="I24" s="49">
        <f>SUM(I17:I23)</f>
        <v>85.043713999999994</v>
      </c>
      <c r="J24" s="49">
        <f>SUM(J17:J23)</f>
        <v>227.68026600000002</v>
      </c>
      <c r="K24" s="49">
        <f>SUM(K17:K23)</f>
        <v>606.55794700000001</v>
      </c>
      <c r="L24" s="48"/>
      <c r="M24" s="49">
        <f>SUM(M17:M23)</f>
        <v>183.83088100000001</v>
      </c>
      <c r="N24" s="49">
        <f>SUM(N17:N23)</f>
        <v>146.76988699999998</v>
      </c>
      <c r="O24" s="49">
        <f>SUM(O17:O23)</f>
        <v>330.60076800000002</v>
      </c>
      <c r="P24" s="48"/>
      <c r="Q24" s="49">
        <f>SUM(Q17:Q23)</f>
        <v>209.053686</v>
      </c>
      <c r="R24" s="49">
        <f>SUM(R17:R23)</f>
        <v>120.734747</v>
      </c>
      <c r="S24" s="49">
        <f>SUM(S17:S23)</f>
        <v>329.788433</v>
      </c>
      <c r="T24" s="49">
        <f>SUM(T17:T23)</f>
        <v>660.38920099999996</v>
      </c>
      <c r="U24" s="48"/>
      <c r="V24" s="49">
        <f>SUM(V17:V23)</f>
        <v>158.98911999999999</v>
      </c>
      <c r="W24" s="49">
        <f>SUM(W17:W23)</f>
        <v>118.10521</v>
      </c>
      <c r="X24" s="49">
        <f>SUM(X17:X23)</f>
        <v>277.09433000000001</v>
      </c>
      <c r="Y24" s="49"/>
      <c r="Z24" s="49">
        <f>SUM(Z17:Z23)</f>
        <v>170.45207099999999</v>
      </c>
      <c r="AA24" s="49">
        <f>SUM(AA17:AA23)</f>
        <v>65.56033699999999</v>
      </c>
      <c r="AB24" s="49">
        <f>SUM(AB17:AB23)</f>
        <v>236.01240799999999</v>
      </c>
      <c r="AC24" s="49">
        <f>SUM(AC17:AC23)</f>
        <v>513.10673799999995</v>
      </c>
    </row>
    <row r="25" spans="1:29" ht="15" customHeight="1" x14ac:dyDescent="0.2">
      <c r="A25" s="70"/>
      <c r="B25" s="71"/>
      <c r="C25" s="72"/>
      <c r="D25" s="72"/>
      <c r="E25" s="17"/>
    </row>
    <row r="26" spans="1:29" ht="15" customHeight="1" x14ac:dyDescent="0.2">
      <c r="A26" s="5" t="s">
        <v>18</v>
      </c>
      <c r="B26" s="14"/>
      <c r="C26" s="14"/>
      <c r="D26" s="14"/>
      <c r="E26" s="18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ht="15" customHeight="1" x14ac:dyDescent="0.2">
      <c r="A27" s="13" t="s">
        <v>0</v>
      </c>
      <c r="B27" s="7"/>
      <c r="C27" s="7"/>
      <c r="D27" s="7"/>
      <c r="E27" s="18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9"/>
    </row>
    <row r="28" spans="1:29" ht="15" customHeight="1" x14ac:dyDescent="0.2">
      <c r="A28" s="13" t="s">
        <v>34</v>
      </c>
      <c r="B28" s="7"/>
      <c r="C28" s="7"/>
      <c r="D28" s="7"/>
      <c r="E28" s="18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9"/>
    </row>
    <row r="29" spans="1:29" ht="15" customHeight="1" x14ac:dyDescent="0.2">
      <c r="A29" s="13" t="s">
        <v>68</v>
      </c>
      <c r="B29" s="7"/>
      <c r="C29" s="7"/>
      <c r="D29" s="7"/>
      <c r="E29" s="18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9"/>
    </row>
    <row r="30" spans="1:29" ht="15" customHeight="1" x14ac:dyDescent="0.2">
      <c r="A30" s="6" t="s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6"/>
    </row>
    <row r="31" spans="1:29" ht="15" customHeight="1" x14ac:dyDescent="0.2">
      <c r="A31" s="73"/>
      <c r="B31" s="7"/>
      <c r="C31" s="7"/>
      <c r="D31" s="7"/>
    </row>
    <row r="32" spans="1:29" ht="15" customHeight="1" x14ac:dyDescent="0.2">
      <c r="A32" s="74"/>
      <c r="B32" s="7"/>
      <c r="C32" s="7"/>
      <c r="D32" s="7"/>
    </row>
    <row r="33" spans="1:4" ht="15" customHeight="1" x14ac:dyDescent="0.2">
      <c r="A33" s="7"/>
      <c r="B33" s="7"/>
      <c r="C33" s="7"/>
      <c r="D33" s="7"/>
    </row>
    <row r="34" spans="1:4" ht="15" customHeight="1" x14ac:dyDescent="0.2">
      <c r="A34" s="7"/>
      <c r="B34" s="7"/>
      <c r="C34" s="7"/>
      <c r="D34" s="7"/>
    </row>
    <row r="35" spans="1:4" ht="15" customHeight="1" x14ac:dyDescent="0.2">
      <c r="A35" s="7"/>
      <c r="B35" s="7"/>
      <c r="C35" s="7"/>
      <c r="D35" s="7"/>
    </row>
    <row r="36" spans="1:4" ht="15" customHeight="1" x14ac:dyDescent="0.2">
      <c r="A36" s="7"/>
      <c r="B36" s="7"/>
      <c r="C36" s="7"/>
      <c r="D36" s="7"/>
    </row>
  </sheetData>
  <mergeCells count="20">
    <mergeCell ref="A13:A16"/>
    <mergeCell ref="B13:B16"/>
    <mergeCell ref="D13:J13"/>
    <mergeCell ref="A9:G9"/>
    <mergeCell ref="A6:AC6"/>
    <mergeCell ref="A8:AC8"/>
    <mergeCell ref="AC13:AC16"/>
    <mergeCell ref="D14:J14"/>
    <mergeCell ref="M14:S14"/>
    <mergeCell ref="V14:AB14"/>
    <mergeCell ref="D15:E15"/>
    <mergeCell ref="H15:I15"/>
    <mergeCell ref="M15:N15"/>
    <mergeCell ref="K13:K16"/>
    <mergeCell ref="Q15:R15"/>
    <mergeCell ref="V15:W15"/>
    <mergeCell ref="Z15:AA15"/>
    <mergeCell ref="M13:S13"/>
    <mergeCell ref="T13:T16"/>
    <mergeCell ref="V13:AB13"/>
  </mergeCells>
  <hyperlinks>
    <hyperlink ref="D3" location="Índice!A1" display="Ïndice"/>
    <hyperlink ref="N3" location="Índice!A1" display="I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C4" sqref="C4"/>
    </sheetView>
  </sheetViews>
  <sheetFormatPr baseColWidth="10" defaultRowHeight="12.75" x14ac:dyDescent="0.2"/>
  <cols>
    <col min="1" max="1" width="36.5703125" customWidth="1"/>
    <col min="2" max="2" width="38.5703125" bestFit="1" customWidth="1"/>
    <col min="3" max="3" width="40.85546875" bestFit="1" customWidth="1"/>
    <col min="4" max="4" width="4.140625" customWidth="1"/>
    <col min="5" max="5" width="110.7109375" bestFit="1" customWidth="1"/>
    <col min="8" max="20" width="11.42578125" style="4"/>
  </cols>
  <sheetData>
    <row r="1" spans="1:11" s="4" customFormat="1" x14ac:dyDescent="0.2"/>
    <row r="2" spans="1:11" s="4" customFormat="1" x14ac:dyDescent="0.2">
      <c r="A2" s="1"/>
      <c r="B2" s="2"/>
      <c r="C2" s="2"/>
      <c r="D2" s="3"/>
      <c r="E2" s="11"/>
      <c r="F2" s="31"/>
      <c r="G2" s="3"/>
      <c r="H2" s="3"/>
      <c r="I2" s="3"/>
      <c r="J2" s="31"/>
      <c r="K2" s="31"/>
    </row>
    <row r="3" spans="1:11" ht="18.75" x14ac:dyDescent="0.3">
      <c r="A3" s="1"/>
      <c r="B3" s="2"/>
      <c r="C3" s="2"/>
      <c r="D3" s="3"/>
      <c r="E3" s="36"/>
      <c r="F3" s="68" t="s">
        <v>42</v>
      </c>
      <c r="G3" s="3"/>
      <c r="H3" s="3"/>
      <c r="I3" s="3"/>
      <c r="J3" s="31"/>
      <c r="K3" s="31"/>
    </row>
    <row r="4" spans="1:11" x14ac:dyDescent="0.2">
      <c r="A4" s="1"/>
      <c r="B4" s="2"/>
      <c r="C4" s="2"/>
      <c r="D4" s="3"/>
      <c r="E4" s="3"/>
      <c r="F4" s="3"/>
      <c r="G4" s="3"/>
      <c r="H4" s="3"/>
      <c r="I4" s="3"/>
      <c r="J4" s="31"/>
      <c r="K4" s="31"/>
    </row>
    <row r="5" spans="1:11" x14ac:dyDescent="0.2">
      <c r="A5" s="1"/>
      <c r="B5" s="2"/>
      <c r="C5" s="2"/>
      <c r="D5" s="11"/>
      <c r="E5" s="11"/>
      <c r="F5" s="11"/>
      <c r="G5" s="11"/>
      <c r="H5" s="3"/>
      <c r="K5" s="31"/>
    </row>
    <row r="6" spans="1:11" ht="20.25" x14ac:dyDescent="0.2">
      <c r="A6" s="153" t="s">
        <v>6</v>
      </c>
      <c r="B6" s="153"/>
      <c r="C6" s="153"/>
      <c r="D6" s="153"/>
      <c r="E6" s="153"/>
      <c r="F6" s="63"/>
      <c r="G6" s="63"/>
      <c r="H6" s="63"/>
      <c r="K6" s="50"/>
    </row>
    <row r="7" spans="1:11" ht="15.75" x14ac:dyDescent="0.2">
      <c r="A7" s="36"/>
      <c r="B7" s="36"/>
      <c r="C7" s="36"/>
      <c r="D7" s="36"/>
      <c r="E7" s="36"/>
      <c r="F7" s="36"/>
      <c r="G7" s="36"/>
      <c r="I7" s="36"/>
      <c r="J7" s="32"/>
      <c r="K7" s="32"/>
    </row>
    <row r="8" spans="1:11" ht="18" x14ac:dyDescent="0.2">
      <c r="A8" s="154" t="s">
        <v>51</v>
      </c>
      <c r="B8" s="154"/>
      <c r="C8" s="154"/>
      <c r="D8" s="154"/>
      <c r="E8" s="154"/>
      <c r="F8" s="81"/>
      <c r="G8" s="81"/>
      <c r="H8" s="81"/>
      <c r="I8" s="3"/>
      <c r="J8" s="38"/>
      <c r="K8" s="39"/>
    </row>
    <row r="9" spans="1:11" x14ac:dyDescent="0.2">
      <c r="A9" s="75" t="s">
        <v>50</v>
      </c>
      <c r="B9" s="75"/>
      <c r="C9" s="76"/>
      <c r="D9" s="77"/>
      <c r="E9" s="77"/>
      <c r="F9" s="3"/>
      <c r="G9" s="3"/>
      <c r="H9" s="35"/>
      <c r="I9" s="3"/>
      <c r="J9" s="39"/>
      <c r="K9" s="31"/>
    </row>
    <row r="10" spans="1:11" x14ac:dyDescent="0.2">
      <c r="A10" s="75" t="s">
        <v>66</v>
      </c>
      <c r="B10" s="75"/>
      <c r="C10" s="76"/>
      <c r="D10" s="77"/>
      <c r="E10" s="77"/>
      <c r="F10" s="3"/>
      <c r="G10" s="3"/>
      <c r="H10" s="35"/>
      <c r="I10" s="3"/>
      <c r="J10" s="39"/>
      <c r="K10" s="31"/>
    </row>
    <row r="11" spans="1:11" s="4" customFormat="1" x14ac:dyDescent="0.2"/>
    <row r="12" spans="1:11" x14ac:dyDescent="0.2">
      <c r="A12" s="158" t="s">
        <v>9</v>
      </c>
      <c r="B12" s="158" t="s">
        <v>26</v>
      </c>
      <c r="C12" s="173" t="s">
        <v>52</v>
      </c>
      <c r="D12" s="97"/>
      <c r="E12" s="173" t="s">
        <v>53</v>
      </c>
      <c r="F12" s="4"/>
      <c r="G12" s="4"/>
    </row>
    <row r="13" spans="1:11" x14ac:dyDescent="0.2">
      <c r="A13" s="160"/>
      <c r="B13" s="160"/>
      <c r="C13" s="174"/>
      <c r="D13" s="98"/>
      <c r="E13" s="174"/>
      <c r="F13" s="4"/>
      <c r="G13" s="4"/>
    </row>
    <row r="14" spans="1:11" ht="18.75" customHeight="1" x14ac:dyDescent="0.2">
      <c r="A14" s="24" t="s">
        <v>13</v>
      </c>
      <c r="B14" s="24" t="s">
        <v>20</v>
      </c>
      <c r="C14" s="95" t="s">
        <v>54</v>
      </c>
      <c r="D14" s="105"/>
      <c r="E14" s="95" t="s">
        <v>55</v>
      </c>
      <c r="F14" s="4"/>
      <c r="G14" s="4"/>
    </row>
    <row r="15" spans="1:11" ht="18.75" customHeight="1" x14ac:dyDescent="0.2">
      <c r="A15" s="25" t="s">
        <v>61</v>
      </c>
      <c r="B15" s="44" t="s">
        <v>63</v>
      </c>
      <c r="C15" s="99" t="s">
        <v>54</v>
      </c>
      <c r="D15" s="106"/>
      <c r="E15" s="100" t="s">
        <v>55</v>
      </c>
      <c r="F15" s="4"/>
      <c r="G15" s="4"/>
    </row>
    <row r="16" spans="1:11" ht="18.75" customHeight="1" x14ac:dyDescent="0.2">
      <c r="A16" s="24" t="s">
        <v>14</v>
      </c>
      <c r="B16" s="24" t="s">
        <v>27</v>
      </c>
      <c r="C16" s="101" t="s">
        <v>54</v>
      </c>
      <c r="D16" s="106"/>
      <c r="E16" s="102" t="s">
        <v>56</v>
      </c>
      <c r="F16" s="4"/>
      <c r="G16" s="4"/>
    </row>
    <row r="17" spans="1:7" ht="18.75" customHeight="1" x14ac:dyDescent="0.2">
      <c r="A17" s="25" t="s">
        <v>62</v>
      </c>
      <c r="B17" s="25" t="s">
        <v>65</v>
      </c>
      <c r="C17" s="99" t="s">
        <v>54</v>
      </c>
      <c r="D17" s="106"/>
      <c r="E17" s="100" t="s">
        <v>56</v>
      </c>
      <c r="F17" s="4"/>
      <c r="G17" s="4"/>
    </row>
    <row r="18" spans="1:7" ht="18.75" customHeight="1" x14ac:dyDescent="0.2">
      <c r="A18" s="24" t="s">
        <v>41</v>
      </c>
      <c r="B18" s="24" t="s">
        <v>28</v>
      </c>
      <c r="C18" s="103" t="s">
        <v>54</v>
      </c>
      <c r="D18" s="107"/>
      <c r="E18" s="104" t="s">
        <v>57</v>
      </c>
      <c r="F18" s="4"/>
      <c r="G18" s="4"/>
    </row>
    <row r="19" spans="1:7" ht="18.75" customHeight="1" x14ac:dyDescent="0.2">
      <c r="A19" s="25" t="s">
        <v>15</v>
      </c>
      <c r="B19" s="25" t="s">
        <v>21</v>
      </c>
      <c r="C19" s="99" t="s">
        <v>54</v>
      </c>
      <c r="D19" s="106"/>
      <c r="E19" s="100" t="s">
        <v>58</v>
      </c>
      <c r="F19" s="4"/>
      <c r="G19" s="4"/>
    </row>
    <row r="20" spans="1:7" ht="18.75" customHeight="1" x14ac:dyDescent="0.2">
      <c r="A20" s="24" t="s">
        <v>16</v>
      </c>
      <c r="B20" s="24" t="s">
        <v>22</v>
      </c>
      <c r="C20" s="101" t="s">
        <v>54</v>
      </c>
      <c r="D20" s="96"/>
      <c r="E20" s="101" t="s">
        <v>59</v>
      </c>
      <c r="F20" s="4"/>
      <c r="G20" s="4"/>
    </row>
    <row r="21" spans="1:7" x14ac:dyDescent="0.2">
      <c r="A21" s="47"/>
      <c r="B21" s="47"/>
      <c r="C21" s="108"/>
      <c r="D21" s="108"/>
      <c r="E21" s="108"/>
      <c r="F21" s="4"/>
      <c r="G21" s="4"/>
    </row>
    <row r="22" spans="1:7" s="4" customFormat="1" x14ac:dyDescent="0.2"/>
    <row r="23" spans="1:7" s="4" customFormat="1" x14ac:dyDescent="0.2"/>
    <row r="24" spans="1:7" s="4" customFormat="1" x14ac:dyDescent="0.2"/>
    <row r="25" spans="1:7" s="4" customFormat="1" x14ac:dyDescent="0.2"/>
    <row r="26" spans="1:7" s="4" customFormat="1" x14ac:dyDescent="0.2"/>
    <row r="27" spans="1:7" s="4" customFormat="1" x14ac:dyDescent="0.2"/>
    <row r="28" spans="1:7" s="4" customFormat="1" x14ac:dyDescent="0.2"/>
    <row r="29" spans="1:7" s="4" customFormat="1" x14ac:dyDescent="0.2"/>
    <row r="30" spans="1:7" s="4" customFormat="1" x14ac:dyDescent="0.2"/>
    <row r="31" spans="1:7" s="4" customFormat="1" x14ac:dyDescent="0.2"/>
    <row r="32" spans="1: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</sheetData>
  <mergeCells count="6">
    <mergeCell ref="A12:A13"/>
    <mergeCell ref="B12:B13"/>
    <mergeCell ref="C12:C13"/>
    <mergeCell ref="E12:E13"/>
    <mergeCell ref="A6:E6"/>
    <mergeCell ref="A8:E8"/>
  </mergeCells>
  <hyperlinks>
    <hyperlink ref="F3" location="Índice!A1" display="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Cuadro 1. TETC</vt:lpstr>
      <vt:lpstr>Cuadro 2. BOD</vt:lpstr>
      <vt:lpstr>Cuadro 3.Promedio Horas Semanal</vt:lpstr>
      <vt:lpstr>Cuadro 4.Promedio horas Anuales</vt:lpstr>
      <vt:lpstr>Tabla 1. Fuentes de información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Helver Camilon  Moreno Gonzalez</dc:creator>
  <cp:lastModifiedBy>Ivan Ernesto Piraquive Lopez</cp:lastModifiedBy>
  <dcterms:created xsi:type="dcterms:W3CDTF">2018-06-21T21:01:08Z</dcterms:created>
  <dcterms:modified xsi:type="dcterms:W3CDTF">2018-07-27T15:51:58Z</dcterms:modified>
</cp:coreProperties>
</file>