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767" activeTab="0"/>
  </bookViews>
  <sheets>
    <sheet name="Índice" sheetId="1" r:id="rId1"/>
    <sheet name="CP Agencias de noticias Ctes" sheetId="2" r:id="rId2"/>
    <sheet name="CP Agencias de noticias Ktes " sheetId="3" r:id="rId3"/>
    <sheet name="CP Otros serv de info Ctes " sheetId="4" r:id="rId4"/>
    <sheet name="CP Otros serv de info Ktes  " sheetId="5" r:id="rId5"/>
    <sheet name="CP Tot Agencias y otros Ctes " sheetId="6" r:id="rId6"/>
    <sheet name="CP Tot Agencias y otros Ktes " sheetId="7" r:id="rId7"/>
    <sheet name="Tabla No 5- 2014 " sheetId="8" state="hidden" r:id="rId8"/>
    <sheet name="TRM" sheetId="9" state="hidden" r:id="rId9"/>
  </sheets>
  <definedNames>
    <definedName name="_xlfn.AGGREGATE" hidden="1">#NAME?</definedName>
    <definedName name="_xlnm.Print_Area" localSheetId="7">'Tabla No 5- 2014 '!$A$1:$O$38</definedName>
  </definedNames>
  <calcPr fullCalcOnLoad="1"/>
</workbook>
</file>

<file path=xl/sharedStrings.xml><?xml version="1.0" encoding="utf-8"?>
<sst xmlns="http://schemas.openxmlformats.org/spreadsheetml/2006/main" count="193" uniqueCount="95">
  <si>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</si>
  <si>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</si>
  <si>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</si>
  <si>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</si>
  <si>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</si>
  <si>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</si>
  <si>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</si>
  <si>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</si>
  <si>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</si>
  <si>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</si>
  <si>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</si>
  <si>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</si>
  <si>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</si>
  <si>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</si>
  <si>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</si>
  <si>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</si>
  <si>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</si>
  <si>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</si>
  <si>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</si>
  <si>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</si>
  <si>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</si>
  <si>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</si>
  <si>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</si>
  <si>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</si>
  <si>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</si>
  <si>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</si>
  <si>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</si>
  <si>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</si>
  <si>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</si>
  <si>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</si>
  <si>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</si>
  <si>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</si>
  <si>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</si>
  <si>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</si>
  <si>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</si>
  <si>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</si>
  <si>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</si>
  <si>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</si>
  <si>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</si>
  <si>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</si>
  <si>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</si>
  <si>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</si>
  <si>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</si>
  <si>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</si>
  <si>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</si>
  <si>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</si>
  <si>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</si>
  <si>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</si>
  <si>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</si>
  <si>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</si>
  <si>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</si>
  <si>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</si>
  <si>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</si>
  <si>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</si>
  <si>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</si>
  <si>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</si>
  <si>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</si>
  <si>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</si>
  <si>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</si>
  <si>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</si>
  <si>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</si>
  <si>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</si>
  <si>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</si>
  <si>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</si>
  <si>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</si>
  <si>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</si>
  <si>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</si>
  <si>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</si>
  <si>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</si>
  <si>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</si>
  <si>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</si>
  <si>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Actividades de Agencias de noticias</t>
  </si>
  <si>
    <t xml:space="preserve">Total  Agencias de noticias y otros servicios de información </t>
  </si>
  <si>
    <t>Actividades de agencias de noticias Ctes</t>
  </si>
  <si>
    <t>Actividades de agencias de noticias Ktes</t>
  </si>
  <si>
    <t>Otras actividades de servicio de información n.c.p. Ctes</t>
  </si>
  <si>
    <t>Total Agencias de noticias y otros servicios de información Ctes</t>
  </si>
  <si>
    <t>Total Agencias de noticias y otros servicios de información Ktes</t>
  </si>
  <si>
    <t>Otras actividades de servicios de información n.c.p.</t>
  </si>
  <si>
    <t xml:space="preserve">Cuenta de producción </t>
  </si>
  <si>
    <t xml:space="preserve">Nota: Las series encadenadas de volumen no son aditivas </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</si>
  <si>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</si>
  <si>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</si>
  <si>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</si>
  <si>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a los asalariados</t>
  </si>
  <si>
    <t>D.11 Sueldos y salarios</t>
  </si>
  <si>
    <t>D.121 Cotizaciones efectivas</t>
  </si>
  <si>
    <t>D.29 Impuestos a la producción</t>
  </si>
  <si>
    <t>Cuenta de producción  y generación del ingreso</t>
  </si>
  <si>
    <r>
      <t>2018</t>
    </r>
    <r>
      <rPr>
        <b/>
        <vertAlign val="superscript"/>
        <sz val="9"/>
        <color indexed="8"/>
        <rFont val="Segoe UI"/>
        <family val="2"/>
      </rPr>
      <t>p</t>
    </r>
  </si>
  <si>
    <t xml:space="preserve">Fuente: DANE - Alcaldía Mayor de Bogotá - Secretaría de Cultura, Recreación y Deporte </t>
  </si>
  <si>
    <t>Actualizado el 26 de septiembre de 2019</t>
  </si>
  <si>
    <t>B.2b Excedente de explotación bruto / Ingreso Mixto</t>
  </si>
  <si>
    <r>
      <t>Cuenta Satélite de Cultura y Economía Naranja - Bogotá 2014 - 2018</t>
    </r>
    <r>
      <rPr>
        <b/>
        <vertAlign val="superscript"/>
        <sz val="12"/>
        <rFont val="Segoe UI"/>
        <family val="2"/>
      </rPr>
      <t>p</t>
    </r>
    <r>
      <rPr>
        <b/>
        <sz val="12"/>
        <rFont val="Segoe UI"/>
        <family val="2"/>
      </rPr>
      <t xml:space="preserve">
Agencias de noticias y otros servicios de información</t>
    </r>
  </si>
  <si>
    <t>Cuenta Satélite de Cultura y Economía Naranja - Bogotá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</si>
</sst>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3">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b/>
      <sz val="9"/>
      <color indexed="20"/>
      <name val="Segoe UI"/>
      <family val="2"/>
    </font>
    <font>
      <sz val="9"/>
      <color indexed="8"/>
      <name val="Segoe UI"/>
      <family val="2"/>
    </font>
    <font>
      <sz val="8"/>
      <color indexed="63"/>
      <name val="Segoe U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sz val="8"/>
      <color rgb="FF000000"/>
      <name val="Calibri"/>
      <family val="2"/>
    </font>
    <font>
      <b/>
      <sz val="9"/>
      <color rgb="FFB6004B"/>
      <name val="Segoe UI"/>
      <family val="2"/>
    </font>
    <font>
      <b/>
      <sz val="9"/>
      <color theme="1"/>
      <name val="Segoe UI"/>
      <family val="2"/>
    </font>
    <font>
      <sz val="9"/>
      <color theme="1"/>
      <name val="Segoe UI"/>
      <family val="2"/>
    </font>
    <font>
      <sz val="11"/>
      <color rgb="FF000000"/>
      <name val="Calibri"/>
      <family val="2"/>
    </font>
    <font>
      <sz val="8"/>
      <color rgb="FF262626"/>
      <name val="Segoe UI"/>
      <family val="2"/>
    </font>
    <font>
      <sz val="8"/>
      <color theme="1"/>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162">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7"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8" fillId="0" borderId="0" xfId="46" applyFont="1" applyAlignment="1">
      <alignment/>
    </xf>
    <xf numFmtId="0" fontId="0" fillId="0" borderId="0" xfId="0" applyFont="1" applyFill="1" applyAlignment="1">
      <alignment/>
    </xf>
    <xf numFmtId="0" fontId="69" fillId="33" borderId="0" xfId="63" applyFont="1" applyFill="1" applyBorder="1">
      <alignment/>
      <protection/>
    </xf>
    <xf numFmtId="0" fontId="69"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6" fillId="0" borderId="0" xfId="0" applyFont="1" applyAlignment="1">
      <alignment horizontal="center"/>
    </xf>
    <xf numFmtId="182" fontId="70" fillId="34" borderId="13" xfId="51" applyNumberFormat="1" applyFont="1" applyFill="1" applyBorder="1" applyAlignment="1">
      <alignment vertical="center" wrapText="1"/>
    </xf>
    <xf numFmtId="182" fontId="70" fillId="34" borderId="14" xfId="51" applyNumberFormat="1" applyFont="1" applyFill="1" applyBorder="1" applyAlignment="1">
      <alignment vertical="center" wrapText="1"/>
    </xf>
    <xf numFmtId="0" fontId="69" fillId="34" borderId="14" xfId="63" applyFont="1" applyFill="1" applyBorder="1" applyAlignment="1">
      <alignment horizontal="center" vertical="center" wrapText="1"/>
      <protection/>
    </xf>
    <xf numFmtId="0" fontId="69" fillId="34" borderId="15" xfId="63" applyFont="1" applyFill="1" applyBorder="1" applyAlignment="1">
      <alignment horizontal="center" vertical="center" wrapText="1"/>
      <protection/>
    </xf>
    <xf numFmtId="3" fontId="69" fillId="34" borderId="14" xfId="63" applyNumberFormat="1" applyFont="1" applyFill="1" applyBorder="1" applyAlignment="1">
      <alignment vertical="center" wrapText="1"/>
      <protection/>
    </xf>
    <xf numFmtId="3" fontId="69"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1"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1"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1"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1" fillId="0" borderId="0" xfId="0" applyFont="1" applyFill="1" applyBorder="1" applyAlignment="1">
      <alignment/>
    </xf>
    <xf numFmtId="0" fontId="66" fillId="34" borderId="0" xfId="0" applyFont="1" applyFill="1" applyAlignment="1">
      <alignment/>
    </xf>
    <xf numFmtId="3" fontId="66" fillId="34" borderId="0" xfId="0" applyNumberFormat="1" applyFont="1" applyFill="1" applyAlignment="1">
      <alignment/>
    </xf>
    <xf numFmtId="3" fontId="66" fillId="34" borderId="10" xfId="0" applyNumberFormat="1" applyFont="1" applyFill="1" applyBorder="1" applyAlignment="1">
      <alignment/>
    </xf>
    <xf numFmtId="3" fontId="71" fillId="0" borderId="0" xfId="0" applyNumberFormat="1" applyFont="1" applyFill="1" applyBorder="1" applyAlignment="1">
      <alignment/>
    </xf>
    <xf numFmtId="3" fontId="71" fillId="34" borderId="0" xfId="0" applyNumberFormat="1" applyFont="1" applyFill="1" applyBorder="1" applyAlignment="1">
      <alignment/>
    </xf>
    <xf numFmtId="3" fontId="71" fillId="34" borderId="0" xfId="69" applyNumberFormat="1" applyFont="1" applyFill="1" applyBorder="1">
      <alignment/>
      <protection/>
    </xf>
    <xf numFmtId="0" fontId="71" fillId="0" borderId="0" xfId="63" applyFont="1" applyFill="1" applyBorder="1" applyAlignment="1">
      <alignment vertical="center" wrapText="1"/>
      <protection/>
    </xf>
    <xf numFmtId="0" fontId="71" fillId="34" borderId="0" xfId="63" applyFont="1" applyFill="1" applyBorder="1" applyAlignment="1">
      <alignment vertical="center" wrapText="1"/>
      <protection/>
    </xf>
    <xf numFmtId="0" fontId="71" fillId="0" borderId="0" xfId="63" applyFont="1" applyFill="1" applyBorder="1" applyAlignment="1">
      <alignment horizontal="left" vertical="center"/>
      <protection/>
    </xf>
    <xf numFmtId="0" fontId="71" fillId="34" borderId="11" xfId="63" applyFont="1" applyFill="1" applyBorder="1" applyAlignment="1">
      <alignment horizontal="left" vertical="center" wrapText="1"/>
      <protection/>
    </xf>
    <xf numFmtId="0" fontId="0" fillId="34" borderId="11" xfId="0" applyFont="1" applyFill="1" applyBorder="1" applyAlignment="1">
      <alignment/>
    </xf>
    <xf numFmtId="3" fontId="67"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69"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6"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6" fillId="35" borderId="22" xfId="0" applyFont="1" applyFill="1" applyBorder="1" applyAlignment="1">
      <alignment horizontal="center" vertical="center" wrapText="1"/>
    </xf>
    <xf numFmtId="0" fontId="0" fillId="0" borderId="0" xfId="0" applyAlignment="1">
      <alignment horizontal="center" vertical="top" wrapText="1"/>
    </xf>
    <xf numFmtId="0" fontId="72" fillId="0" borderId="0" xfId="0" applyFont="1" applyAlignment="1">
      <alignment horizontal="left" vertical="top" wrapText="1"/>
    </xf>
    <xf numFmtId="0" fontId="66"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6" fillId="35" borderId="22" xfId="0" applyNumberFormat="1" applyFont="1" applyFill="1" applyBorder="1" applyAlignment="1">
      <alignment horizontal="center" vertical="center" wrapText="1"/>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69" fillId="37" borderId="0" xfId="0" applyFont="1" applyFill="1" applyBorder="1" applyAlignment="1">
      <alignment horizontal="left"/>
    </xf>
    <xf numFmtId="0" fontId="11" fillId="37" borderId="11" xfId="0" applyFont="1" applyFill="1" applyBorder="1" applyAlignment="1">
      <alignment horizontal="left"/>
    </xf>
    <xf numFmtId="0" fontId="55"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3" fillId="33" borderId="25" xfId="51" applyNumberFormat="1" applyFont="1" applyFill="1" applyBorder="1" applyAlignment="1">
      <alignment vertical="top" wrapText="1"/>
    </xf>
    <xf numFmtId="3" fontId="16" fillId="37" borderId="18" xfId="69" applyNumberFormat="1" applyFont="1" applyFill="1" applyBorder="1">
      <alignment/>
      <protection/>
    </xf>
    <xf numFmtId="3" fontId="74" fillId="33" borderId="26" xfId="69" applyNumberFormat="1" applyFont="1" applyFill="1" applyBorder="1">
      <alignment/>
      <protection/>
    </xf>
    <xf numFmtId="3" fontId="74" fillId="33" borderId="11" xfId="0" applyNumberFormat="1" applyFont="1" applyFill="1" applyBorder="1" applyAlignment="1">
      <alignment/>
    </xf>
    <xf numFmtId="3" fontId="74" fillId="33" borderId="12" xfId="0" applyNumberFormat="1" applyFont="1" applyFill="1" applyBorder="1" applyAlignment="1">
      <alignment/>
    </xf>
    <xf numFmtId="3" fontId="74" fillId="33" borderId="0" xfId="69" applyNumberFormat="1" applyFont="1" applyFill="1" applyBorder="1">
      <alignment/>
      <protection/>
    </xf>
    <xf numFmtId="3" fontId="74" fillId="33" borderId="0" xfId="0" applyNumberFormat="1" applyFont="1" applyFill="1" applyBorder="1" applyAlignment="1">
      <alignment/>
    </xf>
    <xf numFmtId="0" fontId="75" fillId="37" borderId="0" xfId="0" applyFont="1" applyFill="1" applyBorder="1" applyAlignment="1">
      <alignment horizontal="left"/>
    </xf>
    <xf numFmtId="3" fontId="74" fillId="33" borderId="11" xfId="69" applyNumberFormat="1" applyFont="1" applyFill="1" applyBorder="1">
      <alignment/>
      <protection/>
    </xf>
    <xf numFmtId="3" fontId="10" fillId="37" borderId="24" xfId="69" applyNumberFormat="1" applyFont="1" applyFill="1" applyBorder="1">
      <alignment/>
      <protection/>
    </xf>
    <xf numFmtId="3" fontId="16" fillId="37" borderId="25" xfId="69" applyNumberFormat="1" applyFont="1" applyFill="1" applyBorder="1">
      <alignment/>
      <protection/>
    </xf>
    <xf numFmtId="3" fontId="76" fillId="37" borderId="25" xfId="0" applyNumberFormat="1" applyFont="1" applyFill="1" applyBorder="1" applyAlignment="1">
      <alignment/>
    </xf>
    <xf numFmtId="3" fontId="76" fillId="37" borderId="17" xfId="0" applyNumberFormat="1" applyFont="1" applyFill="1" applyBorder="1" applyAlignment="1">
      <alignment/>
    </xf>
    <xf numFmtId="198" fontId="77" fillId="33" borderId="17" xfId="51" applyNumberFormat="1" applyFont="1" applyFill="1" applyBorder="1" applyAlignment="1">
      <alignment vertical="top" wrapText="1"/>
    </xf>
    <xf numFmtId="0" fontId="78"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26" xfId="0" applyFont="1" applyFill="1" applyBorder="1" applyAlignment="1">
      <alignment horizontal="center"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8" xfId="0" applyFont="1" applyFill="1" applyBorder="1" applyAlignment="1">
      <alignment horizontal="center" vertical="center" wrapText="1"/>
    </xf>
    <xf numFmtId="0" fontId="17" fillId="33" borderId="10" xfId="0" applyFont="1" applyFill="1" applyBorder="1" applyAlignment="1">
      <alignment horizontal="left" vertical="center" wrapText="1"/>
    </xf>
    <xf numFmtId="0" fontId="55" fillId="33" borderId="25" xfId="46" applyFill="1" applyBorder="1" applyAlignment="1">
      <alignment/>
    </xf>
    <xf numFmtId="0" fontId="55" fillId="33" borderId="0" xfId="46" applyFill="1" applyBorder="1" applyAlignment="1">
      <alignment/>
    </xf>
    <xf numFmtId="0" fontId="55" fillId="33" borderId="11" xfId="46" applyFill="1" applyBorder="1" applyAlignment="1">
      <alignment/>
    </xf>
    <xf numFmtId="3" fontId="16" fillId="33" borderId="10" xfId="69" applyNumberFormat="1" applyFont="1" applyFill="1" applyBorder="1">
      <alignment/>
      <protection/>
    </xf>
    <xf numFmtId="3" fontId="16" fillId="37" borderId="10" xfId="69" applyNumberFormat="1" applyFont="1" applyFill="1" applyBorder="1">
      <alignment/>
      <protection/>
    </xf>
    <xf numFmtId="3" fontId="74" fillId="33" borderId="12" xfId="69" applyNumberFormat="1" applyFont="1" applyFill="1" applyBorder="1">
      <alignment/>
      <protection/>
    </xf>
    <xf numFmtId="3" fontId="0" fillId="33" borderId="0" xfId="0" applyNumberFormat="1" applyFill="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79" fillId="33" borderId="0" xfId="0" applyFont="1" applyFill="1" applyBorder="1" applyAlignment="1">
      <alignment/>
    </xf>
    <xf numFmtId="3" fontId="79" fillId="33" borderId="0" xfId="0" applyNumberFormat="1" applyFont="1" applyFill="1" applyBorder="1" applyAlignment="1">
      <alignment/>
    </xf>
    <xf numFmtId="182" fontId="0" fillId="33" borderId="10" xfId="0" applyNumberFormat="1" applyFill="1" applyBorder="1" applyAlignment="1">
      <alignment/>
    </xf>
    <xf numFmtId="3" fontId="74" fillId="37" borderId="25" xfId="69" applyNumberFormat="1" applyFont="1" applyFill="1" applyBorder="1">
      <alignment/>
      <protection/>
    </xf>
    <xf numFmtId="3" fontId="74" fillId="37" borderId="25" xfId="0" applyNumberFormat="1" applyFont="1" applyFill="1" applyBorder="1" applyAlignment="1">
      <alignment/>
    </xf>
    <xf numFmtId="3" fontId="74" fillId="37" borderId="17" xfId="0" applyNumberFormat="1" applyFont="1" applyFill="1" applyBorder="1" applyAlignment="1">
      <alignment/>
    </xf>
    <xf numFmtId="3" fontId="16" fillId="33" borderId="0" xfId="0" applyNumberFormat="1" applyFont="1" applyFill="1" applyBorder="1" applyAlignment="1">
      <alignment/>
    </xf>
    <xf numFmtId="3" fontId="16" fillId="33" borderId="10" xfId="0" applyNumberFormat="1" applyFont="1" applyFill="1" applyBorder="1" applyAlignment="1">
      <alignment/>
    </xf>
    <xf numFmtId="3" fontId="16" fillId="37" borderId="0" xfId="0" applyNumberFormat="1" applyFont="1" applyFill="1" applyBorder="1" applyAlignment="1">
      <alignment/>
    </xf>
    <xf numFmtId="3" fontId="16" fillId="37" borderId="10" xfId="0" applyNumberFormat="1" applyFont="1" applyFill="1" applyBorder="1" applyAlignment="1">
      <alignment/>
    </xf>
    <xf numFmtId="0" fontId="0" fillId="33" borderId="0" xfId="0" applyFill="1" applyBorder="1" applyAlignment="1">
      <alignment/>
    </xf>
    <xf numFmtId="3" fontId="13" fillId="33" borderId="11" xfId="69" applyNumberFormat="1" applyFont="1" applyFill="1" applyBorder="1" applyAlignment="1">
      <alignment vertical="center"/>
      <protection/>
    </xf>
    <xf numFmtId="0" fontId="79" fillId="33" borderId="11" xfId="0" applyFont="1" applyFill="1" applyBorder="1" applyAlignment="1">
      <alignment/>
    </xf>
    <xf numFmtId="3" fontId="79" fillId="33" borderId="11" xfId="0" applyNumberFormat="1" applyFont="1" applyFill="1" applyBorder="1" applyAlignment="1">
      <alignment/>
    </xf>
    <xf numFmtId="182" fontId="0" fillId="33" borderId="12" xfId="0" applyNumberFormat="1" applyFill="1" applyBorder="1" applyAlignment="1">
      <alignment/>
    </xf>
    <xf numFmtId="3" fontId="76" fillId="33" borderId="0" xfId="0" applyNumberFormat="1" applyFont="1" applyFill="1" applyBorder="1" applyAlignment="1">
      <alignment/>
    </xf>
    <xf numFmtId="3" fontId="76" fillId="33" borderId="10" xfId="0" applyNumberFormat="1" applyFont="1" applyFill="1" applyBorder="1" applyAlignment="1">
      <alignment/>
    </xf>
    <xf numFmtId="3" fontId="13" fillId="33" borderId="24" xfId="69" applyNumberFormat="1" applyFont="1" applyFill="1" applyBorder="1">
      <alignment/>
      <protection/>
    </xf>
    <xf numFmtId="0" fontId="80" fillId="39" borderId="13" xfId="0" applyFont="1" applyFill="1" applyBorder="1" applyAlignment="1">
      <alignment horizontal="center" vertical="center" wrapText="1"/>
    </xf>
    <xf numFmtId="0" fontId="80" fillId="39" borderId="14" xfId="0" applyFont="1" applyFill="1" applyBorder="1" applyAlignment="1">
      <alignment horizontal="center" vertical="center" wrapText="1"/>
    </xf>
    <xf numFmtId="0" fontId="80"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80"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5" fillId="34" borderId="25" xfId="0" applyFont="1" applyFill="1" applyBorder="1" applyAlignment="1">
      <alignment horizontal="center" vertical="center"/>
    </xf>
    <xf numFmtId="0" fontId="75" fillId="34" borderId="11" xfId="0" applyFont="1" applyFill="1" applyBorder="1" applyAlignment="1">
      <alignment horizontal="center" vertical="center"/>
    </xf>
    <xf numFmtId="0" fontId="75" fillId="34" borderId="17" xfId="0" applyFont="1" applyFill="1" applyBorder="1" applyAlignment="1">
      <alignment horizontal="center" vertical="center"/>
    </xf>
    <xf numFmtId="0" fontId="75" fillId="34" borderId="12" xfId="0" applyFont="1" applyFill="1" applyBorder="1" applyAlignment="1">
      <alignment horizontal="center" vertical="center"/>
    </xf>
    <xf numFmtId="0" fontId="66" fillId="0" borderId="11" xfId="0" applyFont="1" applyBorder="1" applyAlignment="1">
      <alignment horizontal="center"/>
    </xf>
    <xf numFmtId="0" fontId="0" fillId="0" borderId="0" xfId="0" applyAlignment="1">
      <alignment horizontal="left" vertical="top" wrapText="1"/>
    </xf>
    <xf numFmtId="0" fontId="81" fillId="0" borderId="0" xfId="0" applyFont="1" applyAlignment="1">
      <alignment horizontal="left" vertical="top" wrapText="1"/>
    </xf>
    <xf numFmtId="0" fontId="82"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190500</xdr:colOff>
      <xdr:row>0</xdr:row>
      <xdr:rowOff>152400</xdr:rowOff>
    </xdr:from>
    <xdr:to>
      <xdr:col>7</xdr:col>
      <xdr:colOff>1371600</xdr:colOff>
      <xdr:row>0</xdr:row>
      <xdr:rowOff>581025</xdr:rowOff>
    </xdr:to>
    <xdr:grpSp>
      <xdr:nvGrpSpPr>
        <xdr:cNvPr id="2" name="6 Grupo"/>
        <xdr:cNvGrpSpPr>
          <a:grpSpLocks/>
        </xdr:cNvGrpSpPr>
      </xdr:nvGrpSpPr>
      <xdr:grpSpPr>
        <a:xfrm>
          <a:off x="190500"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0"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47625</xdr:colOff>
      <xdr:row>0</xdr:row>
      <xdr:rowOff>142875</xdr:rowOff>
    </xdr:from>
    <xdr:to>
      <xdr:col>6</xdr:col>
      <xdr:colOff>38100</xdr:colOff>
      <xdr:row>0</xdr:row>
      <xdr:rowOff>609600</xdr:rowOff>
    </xdr:to>
    <xdr:grpSp>
      <xdr:nvGrpSpPr>
        <xdr:cNvPr id="11" name="6 Grupo"/>
        <xdr:cNvGrpSpPr>
          <a:grpSpLocks/>
        </xdr:cNvGrpSpPr>
      </xdr:nvGrpSpPr>
      <xdr:grpSpPr>
        <a:xfrm>
          <a:off x="47625" y="142875"/>
          <a:ext cx="8277225" cy="466725"/>
          <a:chOff x="447675" y="152400"/>
          <a:chExt cx="7477125" cy="428625"/>
        </a:xfrm>
        <a:solidFill>
          <a:srgbClr val="FFFFFF"/>
        </a:solidFill>
      </xdr:grpSpPr>
      <xdr:pic>
        <xdr:nvPicPr>
          <xdr:cNvPr id="12"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3"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4"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361950</xdr:colOff>
      <xdr:row>0</xdr:row>
      <xdr:rowOff>133350</xdr:rowOff>
    </xdr:from>
    <xdr:to>
      <xdr:col>5</xdr:col>
      <xdr:colOff>219075</xdr:colOff>
      <xdr:row>0</xdr:row>
      <xdr:rowOff>600075</xdr:rowOff>
    </xdr:to>
    <xdr:grpSp>
      <xdr:nvGrpSpPr>
        <xdr:cNvPr id="2" name="6 Grupo"/>
        <xdr:cNvGrpSpPr>
          <a:grpSpLocks/>
        </xdr:cNvGrpSpPr>
      </xdr:nvGrpSpPr>
      <xdr:grpSpPr>
        <a:xfrm>
          <a:off x="361950" y="133350"/>
          <a:ext cx="7210425" cy="4667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0"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28575</xdr:colOff>
      <xdr:row>0</xdr:row>
      <xdr:rowOff>133350</xdr:rowOff>
    </xdr:from>
    <xdr:to>
      <xdr:col>5</xdr:col>
      <xdr:colOff>733425</xdr:colOff>
      <xdr:row>0</xdr:row>
      <xdr:rowOff>609600</xdr:rowOff>
    </xdr:to>
    <xdr:grpSp>
      <xdr:nvGrpSpPr>
        <xdr:cNvPr id="12" name="6 Grupo"/>
        <xdr:cNvGrpSpPr>
          <a:grpSpLocks/>
        </xdr:cNvGrpSpPr>
      </xdr:nvGrpSpPr>
      <xdr:grpSpPr>
        <a:xfrm>
          <a:off x="28575" y="133350"/>
          <a:ext cx="8143875" cy="476250"/>
          <a:chOff x="447675" y="152400"/>
          <a:chExt cx="7477125" cy="428625"/>
        </a:xfrm>
        <a:solidFill>
          <a:srgbClr val="FFFFFF"/>
        </a:solidFill>
      </xdr:grpSpPr>
      <xdr:pic>
        <xdr:nvPicPr>
          <xdr:cNvPr id="1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266700</xdr:colOff>
      <xdr:row>0</xdr:row>
      <xdr:rowOff>123825</xdr:rowOff>
    </xdr:from>
    <xdr:to>
      <xdr:col>5</xdr:col>
      <xdr:colOff>28575</xdr:colOff>
      <xdr:row>0</xdr:row>
      <xdr:rowOff>600075</xdr:rowOff>
    </xdr:to>
    <xdr:grpSp>
      <xdr:nvGrpSpPr>
        <xdr:cNvPr id="2" name="6 Grupo"/>
        <xdr:cNvGrpSpPr>
          <a:grpSpLocks/>
        </xdr:cNvGrpSpPr>
      </xdr:nvGrpSpPr>
      <xdr:grpSpPr>
        <a:xfrm>
          <a:off x="266700" y="123825"/>
          <a:ext cx="7200900" cy="4762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3"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4"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5"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6"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7"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8"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9"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0"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1"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0</xdr:colOff>
      <xdr:row>1</xdr:row>
      <xdr:rowOff>0</xdr:rowOff>
    </xdr:from>
    <xdr:to>
      <xdr:col>5</xdr:col>
      <xdr:colOff>752475</xdr:colOff>
      <xdr:row>1</xdr:row>
      <xdr:rowOff>66675</xdr:rowOff>
    </xdr:to>
    <xdr:pic>
      <xdr:nvPicPr>
        <xdr:cNvPr id="12" name="Imagen 2" descr="linea"/>
        <xdr:cNvPicPr preferRelativeResize="1">
          <a:picLocks noChangeAspect="0"/>
        </xdr:cNvPicPr>
      </xdr:nvPicPr>
      <xdr:blipFill>
        <a:blip r:embed="rId1"/>
        <a:stretch>
          <a:fillRect/>
        </a:stretch>
      </xdr:blipFill>
      <xdr:spPr>
        <a:xfrm>
          <a:off x="0" y="762000"/>
          <a:ext cx="8191500" cy="66675"/>
        </a:xfrm>
        <a:prstGeom prst="rect">
          <a:avLst/>
        </a:prstGeom>
        <a:noFill/>
        <a:ln w="9525" cmpd="sng">
          <a:noFill/>
        </a:ln>
      </xdr:spPr>
    </xdr:pic>
    <xdr:clientData/>
  </xdr:twoCellAnchor>
  <xdr:twoCellAnchor>
    <xdr:from>
      <xdr:col>0</xdr:col>
      <xdr:colOff>47625</xdr:colOff>
      <xdr:row>0</xdr:row>
      <xdr:rowOff>133350</xdr:rowOff>
    </xdr:from>
    <xdr:to>
      <xdr:col>5</xdr:col>
      <xdr:colOff>685800</xdr:colOff>
      <xdr:row>0</xdr:row>
      <xdr:rowOff>609600</xdr:rowOff>
    </xdr:to>
    <xdr:grpSp>
      <xdr:nvGrpSpPr>
        <xdr:cNvPr id="13" name="6 Grupo"/>
        <xdr:cNvGrpSpPr>
          <a:grpSpLocks/>
        </xdr:cNvGrpSpPr>
      </xdr:nvGrpSpPr>
      <xdr:grpSpPr>
        <a:xfrm>
          <a:off x="47625" y="133350"/>
          <a:ext cx="8077200" cy="476250"/>
          <a:chOff x="447675" y="152400"/>
          <a:chExt cx="7477125" cy="428625"/>
        </a:xfrm>
        <a:solidFill>
          <a:srgbClr val="FFFFFF"/>
        </a:solidFill>
      </xdr:grpSpPr>
      <xdr:pic>
        <xdr:nvPicPr>
          <xdr:cNvPr id="14"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15"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16"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485775</xdr:colOff>
      <xdr:row>0</xdr:row>
      <xdr:rowOff>171450</xdr:rowOff>
    </xdr:from>
    <xdr:to>
      <xdr:col>5</xdr:col>
      <xdr:colOff>333375</xdr:colOff>
      <xdr:row>0</xdr:row>
      <xdr:rowOff>647700</xdr:rowOff>
    </xdr:to>
    <xdr:grpSp>
      <xdr:nvGrpSpPr>
        <xdr:cNvPr id="2" name="6 Grupo"/>
        <xdr:cNvGrpSpPr>
          <a:grpSpLocks/>
        </xdr:cNvGrpSpPr>
      </xdr:nvGrpSpPr>
      <xdr:grpSpPr>
        <a:xfrm>
          <a:off x="485775" y="171450"/>
          <a:ext cx="7200900" cy="47625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sheet1.xml><?xml version="1.0" encoding="utf-8"?>
<worksheet xmlns="http://schemas.openxmlformats.org/spreadsheetml/2006/main" xmlns:r="http://schemas.openxmlformats.org/officeDocument/2006/relationships">
  <dimension ref="A3:H12"/>
  <sheetViews>
    <sheetView tabSelected="1" zoomScalePageLayoutView="0" workbookViewId="0" topLeftCell="A1">
      <selection activeCell="A1" sqref="A1"/>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3" spans="1:8" ht="20.25">
      <c r="A3" s="143" t="s">
        <v>60</v>
      </c>
      <c r="B3" s="144"/>
      <c r="C3" s="144"/>
      <c r="D3" s="144"/>
      <c r="E3" s="144"/>
      <c r="F3" s="144"/>
      <c r="G3" s="144"/>
      <c r="H3" s="145"/>
    </row>
    <row r="4" spans="1:8" ht="39.75" customHeight="1">
      <c r="A4" s="146" t="s">
        <v>93</v>
      </c>
      <c r="B4" s="147"/>
      <c r="C4" s="147"/>
      <c r="D4" s="147"/>
      <c r="E4" s="147"/>
      <c r="F4" s="147"/>
      <c r="G4" s="147"/>
      <c r="H4" s="148"/>
    </row>
    <row r="5" spans="1:8" ht="36.75" customHeight="1">
      <c r="A5" s="106"/>
      <c r="B5" s="149" t="s">
        <v>81</v>
      </c>
      <c r="C5" s="149"/>
      <c r="D5" s="149"/>
      <c r="E5" s="149"/>
      <c r="F5" s="149"/>
      <c r="G5" s="149"/>
      <c r="H5" s="150"/>
    </row>
    <row r="6" spans="1:8" ht="12.75" customHeight="1">
      <c r="A6" s="106"/>
      <c r="B6" s="116" t="s">
        <v>73</v>
      </c>
      <c r="C6" s="108"/>
      <c r="D6" s="108"/>
      <c r="E6" s="108"/>
      <c r="F6" s="108"/>
      <c r="G6" s="108"/>
      <c r="H6" s="109"/>
    </row>
    <row r="7" spans="1:8" ht="14.25" customHeight="1">
      <c r="A7" s="114"/>
      <c r="B7" s="117" t="s">
        <v>74</v>
      </c>
      <c r="C7" s="110"/>
      <c r="D7" s="110"/>
      <c r="E7" s="110"/>
      <c r="F7" s="110"/>
      <c r="G7" s="110"/>
      <c r="H7" s="115"/>
    </row>
    <row r="8" spans="1:8" ht="15" customHeight="1">
      <c r="A8" s="114"/>
      <c r="B8" s="117" t="s">
        <v>75</v>
      </c>
      <c r="C8" s="110"/>
      <c r="D8" s="110"/>
      <c r="E8" s="110"/>
      <c r="F8" s="110"/>
      <c r="G8" s="110"/>
      <c r="H8" s="115"/>
    </row>
    <row r="9" spans="1:8" ht="16.5" customHeight="1">
      <c r="A9" s="111"/>
      <c r="B9" s="118" t="s">
        <v>75</v>
      </c>
      <c r="C9" s="112"/>
      <c r="D9" s="112"/>
      <c r="E9" s="112"/>
      <c r="F9" s="112"/>
      <c r="G9" s="112"/>
      <c r="H9" s="113"/>
    </row>
    <row r="10" spans="1:8" ht="15">
      <c r="A10" s="73"/>
      <c r="B10" s="116" t="s">
        <v>76</v>
      </c>
      <c r="C10" s="74"/>
      <c r="D10" s="74"/>
      <c r="E10" s="74"/>
      <c r="F10" s="74"/>
      <c r="G10" s="74"/>
      <c r="H10" s="75"/>
    </row>
    <row r="11" spans="1:8" ht="15">
      <c r="A11" s="76"/>
      <c r="B11" s="118" t="s">
        <v>77</v>
      </c>
      <c r="C11" s="77"/>
      <c r="D11" s="77"/>
      <c r="E11" s="77"/>
      <c r="F11" s="77"/>
      <c r="G11" s="77"/>
      <c r="H11" s="72"/>
    </row>
    <row r="12" ht="15">
      <c r="B12" s="107" t="s">
        <v>69</v>
      </c>
    </row>
  </sheetData>
  <sheetProtection/>
  <mergeCells count="3">
    <mergeCell ref="A3:H3"/>
    <mergeCell ref="A4:H4"/>
    <mergeCell ref="B5:H5"/>
  </mergeCells>
  <hyperlinks>
    <hyperlink ref="B6" location="'CP Agencias de noticias Ctes'!A1" display="Actividades de agencias de noticias Ctes"/>
    <hyperlink ref="B7" location="'CP Agencias de noticias Ktes '!A1" display="Actividades de agencias de noticias Ktes"/>
    <hyperlink ref="B8" location="'CP Otros serv de info Ctes '!A1" display="Otras actividades de servicio de información n.c.p. Ctes"/>
    <hyperlink ref="B9" location="'CP Otros serv de info Ktes  '!A1" display="Otras actividades de servicio de información n.c.p. Ctes"/>
    <hyperlink ref="B10" location="'CP Tot Agencias y otros Ctes '!A1" display="Total Agencias de noticias y otros servicios de información Ctes"/>
    <hyperlink ref="B11" location="'CP Tot Agencias y otros Ktes '!A1" display="Total Agencias de noticias y otros servicios de información Ktes"/>
  </hyperlink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88</v>
      </c>
      <c r="B5" s="96"/>
      <c r="C5" s="83"/>
      <c r="D5" s="83"/>
      <c r="E5" s="96"/>
      <c r="F5" s="80"/>
    </row>
    <row r="6" spans="1:6" ht="15">
      <c r="A6" s="78" t="s">
        <v>71</v>
      </c>
      <c r="B6" s="78"/>
      <c r="C6" s="83"/>
      <c r="D6" s="83"/>
      <c r="E6" s="96"/>
      <c r="F6" s="80"/>
    </row>
    <row r="7" spans="1:6" ht="15">
      <c r="A7" s="78" t="s">
        <v>59</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v>21776.908000000003</v>
      </c>
      <c r="C14" s="87">
        <v>31932.845</v>
      </c>
      <c r="D14" s="87">
        <v>26791.368</v>
      </c>
      <c r="E14" s="87">
        <v>28852.86094871567</v>
      </c>
      <c r="F14" s="119">
        <v>27685.22900310911</v>
      </c>
    </row>
    <row r="15" spans="1:6" ht="15">
      <c r="A15" s="90" t="s">
        <v>67</v>
      </c>
      <c r="B15" s="86">
        <v>17309.38677065274</v>
      </c>
      <c r="C15" s="86">
        <v>25490.103000000003</v>
      </c>
      <c r="D15" s="86">
        <v>20870.023097143414</v>
      </c>
      <c r="E15" s="86">
        <v>22437.84299225487</v>
      </c>
      <c r="F15" s="120">
        <v>21529.81718799135</v>
      </c>
    </row>
    <row r="16" spans="1:6" ht="15">
      <c r="A16" s="91" t="s">
        <v>68</v>
      </c>
      <c r="B16" s="97">
        <f>B14-B15</f>
        <v>4467.521229347261</v>
      </c>
      <c r="C16" s="97">
        <f>C14-C15</f>
        <v>6442.741999999998</v>
      </c>
      <c r="D16" s="97">
        <f>D14-D15</f>
        <v>5921.344902856585</v>
      </c>
      <c r="E16" s="97">
        <f>E14-E15</f>
        <v>6415.017956460797</v>
      </c>
      <c r="F16" s="121">
        <f>F14-F15</f>
        <v>6155.411815117761</v>
      </c>
    </row>
    <row r="17" spans="1:6" ht="15">
      <c r="A17" s="94"/>
      <c r="B17" s="94"/>
      <c r="C17" s="94"/>
      <c r="D17" s="94"/>
      <c r="E17" s="94"/>
      <c r="F17" s="94"/>
    </row>
    <row r="18" spans="1:6" ht="15">
      <c r="A18" s="98" t="s">
        <v>83</v>
      </c>
      <c r="B18" s="128"/>
      <c r="C18" s="129"/>
      <c r="D18" s="129"/>
      <c r="E18" s="129"/>
      <c r="F18" s="130"/>
    </row>
    <row r="19" spans="1:6" ht="15">
      <c r="A19" s="88" t="s">
        <v>84</v>
      </c>
      <c r="B19" s="87">
        <f>B20+B21</f>
        <v>2838.119194405032</v>
      </c>
      <c r="C19" s="87">
        <f>C20+C21</f>
        <v>3961.480394309122</v>
      </c>
      <c r="D19" s="87">
        <f>D20+D21</f>
        <v>4196.705999017197</v>
      </c>
      <c r="E19" s="87">
        <f>E20+E21</f>
        <v>3760.3069486287636</v>
      </c>
      <c r="F19" s="119">
        <f>F20+F21</f>
        <v>3608.1329743975975</v>
      </c>
    </row>
    <row r="20" spans="1:6" ht="15">
      <c r="A20" s="90" t="s">
        <v>85</v>
      </c>
      <c r="B20" s="86">
        <v>2296.720599272797</v>
      </c>
      <c r="C20" s="133">
        <v>3220.7121737655816</v>
      </c>
      <c r="D20" s="133">
        <v>2765.7340549124892</v>
      </c>
      <c r="E20" s="133">
        <v>3042.99214970596</v>
      </c>
      <c r="F20" s="134">
        <v>2919.8468279806</v>
      </c>
    </row>
    <row r="21" spans="1:6" ht="15">
      <c r="A21" s="88" t="s">
        <v>86</v>
      </c>
      <c r="B21" s="87">
        <v>541.3985951322351</v>
      </c>
      <c r="C21" s="131">
        <v>740.7682205435405</v>
      </c>
      <c r="D21" s="131">
        <v>1430.9719441047084</v>
      </c>
      <c r="E21" s="131">
        <v>717.3147989228036</v>
      </c>
      <c r="F21" s="132">
        <v>688.2861464169974</v>
      </c>
    </row>
    <row r="22" spans="1:6" ht="15">
      <c r="A22" s="90" t="s">
        <v>87</v>
      </c>
      <c r="B22" s="86">
        <v>120.37098010967276</v>
      </c>
      <c r="C22" s="133">
        <v>28.974875875434964</v>
      </c>
      <c r="D22" s="133">
        <v>56.98240882588738</v>
      </c>
      <c r="E22" s="133">
        <v>159.4830244663295</v>
      </c>
      <c r="F22" s="134">
        <v>153.02898600962916</v>
      </c>
    </row>
    <row r="23" spans="1:6" ht="15">
      <c r="A23" s="97" t="s">
        <v>92</v>
      </c>
      <c r="B23" s="97">
        <f>B16-B19-B22</f>
        <v>1509.0310548325567</v>
      </c>
      <c r="C23" s="97">
        <f>C16-C19-C22</f>
        <v>2452.2867298154415</v>
      </c>
      <c r="D23" s="97">
        <f>D16-D19-D22</f>
        <v>1667.6564950134998</v>
      </c>
      <c r="E23" s="97">
        <f>E16-E19-E22</f>
        <v>2495.227983365704</v>
      </c>
      <c r="F23" s="121">
        <f>F16-F19-F22</f>
        <v>2394.2498547105342</v>
      </c>
    </row>
    <row r="24" spans="1:6" s="135" customFormat="1" ht="15">
      <c r="A24" s="94"/>
      <c r="B24" s="94"/>
      <c r="C24" s="95"/>
      <c r="D24" s="95"/>
      <c r="E24" s="95"/>
      <c r="F24" s="95"/>
    </row>
    <row r="25" spans="1:6" ht="15">
      <c r="A25" s="142" t="s">
        <v>90</v>
      </c>
      <c r="B25" s="103"/>
      <c r="C25" s="89"/>
      <c r="D25" s="89"/>
      <c r="E25" s="89"/>
      <c r="F25" s="102"/>
    </row>
    <row r="26" spans="1:6" ht="15">
      <c r="A26" s="123" t="s">
        <v>62</v>
      </c>
      <c r="B26" s="87"/>
      <c r="C26" s="140"/>
      <c r="D26" s="140"/>
      <c r="E26" s="140"/>
      <c r="F26" s="141"/>
    </row>
    <row r="27" spans="1:6" ht="15">
      <c r="A27" s="104" t="s">
        <v>91</v>
      </c>
      <c r="B27" s="105"/>
      <c r="C27" s="77"/>
      <c r="D27" s="77"/>
      <c r="E27" s="77"/>
      <c r="F27" s="72"/>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G22"/>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79</v>
      </c>
      <c r="B5" s="96"/>
      <c r="C5" s="83"/>
      <c r="D5" s="83"/>
      <c r="E5" s="96"/>
      <c r="F5" s="80"/>
    </row>
    <row r="6" spans="1:6" ht="15">
      <c r="A6" s="78" t="s">
        <v>71</v>
      </c>
      <c r="B6" s="78"/>
      <c r="C6" s="83"/>
      <c r="D6" s="83"/>
      <c r="E6" s="96"/>
      <c r="F6" s="80"/>
    </row>
    <row r="7" spans="1:6" ht="15">
      <c r="A7" s="78" t="s">
        <v>70</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v>23250.354667151696</v>
      </c>
      <c r="C14" s="87">
        <v>31932.845</v>
      </c>
      <c r="D14" s="87">
        <v>25335.409219203095</v>
      </c>
      <c r="E14" s="87">
        <v>26212.282362096725</v>
      </c>
      <c r="F14" s="119">
        <v>24376.84413723757</v>
      </c>
    </row>
    <row r="15" spans="1:6" ht="15">
      <c r="A15" s="90" t="s">
        <v>67</v>
      </c>
      <c r="B15" s="86">
        <v>18480.556628543392</v>
      </c>
      <c r="C15" s="86">
        <v>25490.103000000003</v>
      </c>
      <c r="D15" s="86">
        <v>19735.855801777227</v>
      </c>
      <c r="E15" s="86">
        <v>20384.359012257955</v>
      </c>
      <c r="F15" s="120">
        <v>18957.00403402638</v>
      </c>
    </row>
    <row r="16" spans="1:6" ht="15">
      <c r="A16" s="91" t="s">
        <v>68</v>
      </c>
      <c r="B16" s="97">
        <v>4769.798038608297</v>
      </c>
      <c r="C16" s="97">
        <v>6442.741999999998</v>
      </c>
      <c r="D16" s="97">
        <v>5599.5534174258655</v>
      </c>
      <c r="E16" s="97">
        <v>5827.9233498387675</v>
      </c>
      <c r="F16" s="121">
        <v>5419.840103211191</v>
      </c>
    </row>
    <row r="17" spans="1:6" ht="15">
      <c r="A17" s="94"/>
      <c r="B17" s="94"/>
      <c r="C17" s="94"/>
      <c r="D17" s="94"/>
      <c r="E17" s="94"/>
      <c r="F17" s="94"/>
    </row>
    <row r="18" spans="1:6" ht="15">
      <c r="A18" s="142" t="s">
        <v>90</v>
      </c>
      <c r="B18" s="103"/>
      <c r="C18" s="89"/>
      <c r="D18" s="89"/>
      <c r="E18" s="89"/>
      <c r="F18" s="102"/>
    </row>
    <row r="19" spans="1:6" ht="15">
      <c r="A19" s="123" t="s">
        <v>62</v>
      </c>
      <c r="B19" s="124"/>
      <c r="C19" s="125"/>
      <c r="D19" s="126"/>
      <c r="E19" s="126"/>
      <c r="F19" s="127"/>
    </row>
    <row r="20" spans="1:6" ht="15">
      <c r="A20" s="123" t="s">
        <v>80</v>
      </c>
      <c r="B20" s="124"/>
      <c r="C20" s="125"/>
      <c r="D20" s="126"/>
      <c r="E20" s="126"/>
      <c r="F20" s="127"/>
    </row>
    <row r="21" spans="1:6" ht="15">
      <c r="A21" s="104" t="s">
        <v>91</v>
      </c>
      <c r="B21" s="136"/>
      <c r="C21" s="137"/>
      <c r="D21" s="138"/>
      <c r="E21" s="138"/>
      <c r="F21" s="139"/>
    </row>
    <row r="22" spans="2:6" ht="15">
      <c r="B22" s="122"/>
      <c r="C22" s="122"/>
      <c r="D22" s="122"/>
      <c r="E22" s="122"/>
      <c r="F22" s="122"/>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88</v>
      </c>
      <c r="B5" s="96"/>
      <c r="C5" s="83"/>
      <c r="D5" s="83"/>
      <c r="E5" s="96"/>
      <c r="F5" s="80"/>
    </row>
    <row r="6" spans="1:6" ht="15">
      <c r="A6" s="78" t="s">
        <v>78</v>
      </c>
      <c r="B6" s="78"/>
      <c r="C6" s="83"/>
      <c r="D6" s="83"/>
      <c r="E6" s="96"/>
      <c r="F6" s="80"/>
    </row>
    <row r="7" spans="1:6" ht="15">
      <c r="A7" s="78" t="s">
        <v>59</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v>449026.089</v>
      </c>
      <c r="C14" s="87">
        <v>585808.655</v>
      </c>
      <c r="D14" s="87">
        <v>612829.615</v>
      </c>
      <c r="E14" s="87">
        <v>599970.0349816795</v>
      </c>
      <c r="F14" s="119">
        <v>575690.1488207727</v>
      </c>
    </row>
    <row r="15" spans="1:6" ht="15">
      <c r="A15" s="90" t="s">
        <v>67</v>
      </c>
      <c r="B15" s="86">
        <v>285661.50200000004</v>
      </c>
      <c r="C15" s="86">
        <v>353669.16500000004</v>
      </c>
      <c r="D15" s="86">
        <v>367800.29737108055</v>
      </c>
      <c r="E15" s="86">
        <v>374084.3030125168</v>
      </c>
      <c r="F15" s="120">
        <v>358945.67314410437</v>
      </c>
    </row>
    <row r="16" spans="1:6" ht="15">
      <c r="A16" s="91" t="s">
        <v>68</v>
      </c>
      <c r="B16" s="97">
        <f>B14-B15</f>
        <v>163364.58699999994</v>
      </c>
      <c r="C16" s="97">
        <f>C14-C15</f>
        <v>232139.49</v>
      </c>
      <c r="D16" s="97">
        <f>D14-D15</f>
        <v>245029.31762891944</v>
      </c>
      <c r="E16" s="97">
        <f>E14-E15</f>
        <v>225885.7319691627</v>
      </c>
      <c r="F16" s="121">
        <f>F14-F15</f>
        <v>216744.47567666828</v>
      </c>
    </row>
    <row r="17" spans="1:6" ht="15">
      <c r="A17" s="94"/>
      <c r="B17" s="94"/>
      <c r="C17" s="94"/>
      <c r="D17" s="94"/>
      <c r="E17" s="94"/>
      <c r="F17" s="94"/>
    </row>
    <row r="18" spans="1:6" ht="15">
      <c r="A18" s="98" t="s">
        <v>83</v>
      </c>
      <c r="B18" s="128"/>
      <c r="C18" s="129"/>
      <c r="D18" s="129"/>
      <c r="E18" s="129"/>
      <c r="F18" s="130"/>
    </row>
    <row r="19" spans="1:6" ht="15">
      <c r="A19" s="88" t="s">
        <v>84</v>
      </c>
      <c r="B19" s="87">
        <f>B20+B21</f>
        <v>138602.44799999997</v>
      </c>
      <c r="C19" s="131">
        <f>C20+C21</f>
        <v>201375.329</v>
      </c>
      <c r="D19" s="131">
        <f>D20+D21</f>
        <v>201994.68942213358</v>
      </c>
      <c r="E19" s="131">
        <f>E20+E21</f>
        <v>186660.9809393065</v>
      </c>
      <c r="F19" s="132">
        <f>F20+F21</f>
        <v>179107.09140542673</v>
      </c>
    </row>
    <row r="20" spans="1:6" ht="15">
      <c r="A20" s="90" t="s">
        <v>85</v>
      </c>
      <c r="B20" s="86">
        <v>124684.04299999999</v>
      </c>
      <c r="C20" s="133">
        <v>181099.883</v>
      </c>
      <c r="D20" s="133">
        <v>181790.9977063878</v>
      </c>
      <c r="E20" s="133">
        <v>167902.38954871098</v>
      </c>
      <c r="F20" s="134">
        <v>161107.63203301033</v>
      </c>
    </row>
    <row r="21" spans="1:6" ht="15">
      <c r="A21" s="88" t="s">
        <v>86</v>
      </c>
      <c r="B21" s="87">
        <v>13918.404999999999</v>
      </c>
      <c r="C21" s="131">
        <v>20275.446</v>
      </c>
      <c r="D21" s="131">
        <v>20203.69171574578</v>
      </c>
      <c r="E21" s="131">
        <v>18758.591390595517</v>
      </c>
      <c r="F21" s="132">
        <v>17999.45937241641</v>
      </c>
    </row>
    <row r="22" spans="1:6" ht="15">
      <c r="A22" s="90" t="s">
        <v>87</v>
      </c>
      <c r="B22" s="86">
        <v>3772.522</v>
      </c>
      <c r="C22" s="133">
        <v>6438.197</v>
      </c>
      <c r="D22" s="133">
        <v>4961.266330387283</v>
      </c>
      <c r="E22" s="133">
        <v>5084.871327475033</v>
      </c>
      <c r="F22" s="134">
        <v>4879.094222327233</v>
      </c>
    </row>
    <row r="23" spans="1:6" ht="15">
      <c r="A23" s="97" t="s">
        <v>92</v>
      </c>
      <c r="B23" s="97">
        <f>B16-B19-B22</f>
        <v>20989.616999999966</v>
      </c>
      <c r="C23" s="92">
        <f>C16-C19-C22</f>
        <v>24325.963999999993</v>
      </c>
      <c r="D23" s="92">
        <f>D16-D19-D22</f>
        <v>38073.36187639857</v>
      </c>
      <c r="E23" s="92">
        <f>E16-E19-E22</f>
        <v>34139.87970238118</v>
      </c>
      <c r="F23" s="93">
        <f>F16-F19-F22</f>
        <v>32758.290048914318</v>
      </c>
    </row>
    <row r="24" spans="1:6" s="135" customFormat="1" ht="15">
      <c r="A24" s="94"/>
      <c r="B24" s="94"/>
      <c r="C24" s="94"/>
      <c r="D24" s="94"/>
      <c r="E24" s="94"/>
      <c r="F24" s="94"/>
    </row>
    <row r="25" spans="1:6" ht="15">
      <c r="A25" s="142" t="s">
        <v>90</v>
      </c>
      <c r="B25" s="103"/>
      <c r="C25" s="89"/>
      <c r="D25" s="89"/>
      <c r="E25" s="89"/>
      <c r="F25" s="102"/>
    </row>
    <row r="26" spans="1:6" ht="15">
      <c r="A26" s="123" t="s">
        <v>62</v>
      </c>
      <c r="B26" s="87"/>
      <c r="C26" s="140"/>
      <c r="D26" s="140"/>
      <c r="E26" s="140"/>
      <c r="F26" s="141"/>
    </row>
    <row r="27" spans="1:6" ht="15">
      <c r="A27" s="104" t="s">
        <v>91</v>
      </c>
      <c r="B27" s="105"/>
      <c r="C27" s="77"/>
      <c r="D27" s="77"/>
      <c r="E27" s="77"/>
      <c r="F27" s="72"/>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79</v>
      </c>
      <c r="B5" s="96"/>
      <c r="C5" s="83"/>
      <c r="D5" s="83"/>
      <c r="E5" s="96"/>
      <c r="F5" s="80"/>
    </row>
    <row r="6" spans="1:6" ht="15">
      <c r="A6" s="78" t="s">
        <v>78</v>
      </c>
      <c r="B6" s="78"/>
      <c r="C6" s="83"/>
      <c r="D6" s="83"/>
      <c r="E6" s="96"/>
      <c r="F6" s="80"/>
    </row>
    <row r="7" spans="1:6" ht="15">
      <c r="A7" s="78" t="s">
        <v>70</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v>479407.62867042556</v>
      </c>
      <c r="C14" s="87">
        <v>585808.655</v>
      </c>
      <c r="D14" s="87">
        <v>579525.8038959295</v>
      </c>
      <c r="E14" s="87">
        <v>545061.5103192001</v>
      </c>
      <c r="F14" s="119">
        <v>506895.17603669025</v>
      </c>
    </row>
    <row r="15" spans="1:6" ht="15">
      <c r="A15" s="90" t="s">
        <v>67</v>
      </c>
      <c r="B15" s="86">
        <v>304989.63563841395</v>
      </c>
      <c r="C15" s="86">
        <v>353669.16500000004</v>
      </c>
      <c r="D15" s="86">
        <v>347812.4388736295</v>
      </c>
      <c r="E15" s="86">
        <v>339848.5645919532</v>
      </c>
      <c r="F15" s="120">
        <v>316051.66520338383</v>
      </c>
    </row>
    <row r="16" spans="1:6" ht="15">
      <c r="A16" s="91" t="s">
        <v>68</v>
      </c>
      <c r="B16" s="97">
        <v>174417.99303201158</v>
      </c>
      <c r="C16" s="97">
        <v>232139.49</v>
      </c>
      <c r="D16" s="97">
        <v>231713.36502230007</v>
      </c>
      <c r="E16" s="97">
        <v>205212.94572724705</v>
      </c>
      <c r="F16" s="121">
        <v>190843.5108333065</v>
      </c>
    </row>
    <row r="17" spans="1:6" ht="15">
      <c r="A17" s="94"/>
      <c r="B17" s="95"/>
      <c r="C17" s="95"/>
      <c r="D17" s="95"/>
      <c r="E17" s="95"/>
      <c r="F17" s="95"/>
    </row>
    <row r="18" spans="1:6" ht="12" customHeight="1">
      <c r="A18" s="142" t="s">
        <v>90</v>
      </c>
      <c r="B18" s="103"/>
      <c r="C18" s="89"/>
      <c r="D18" s="89"/>
      <c r="E18" s="89"/>
      <c r="F18" s="102"/>
    </row>
    <row r="19" spans="1:6" ht="12" customHeight="1">
      <c r="A19" s="123" t="s">
        <v>62</v>
      </c>
      <c r="B19" s="124"/>
      <c r="C19" s="125"/>
      <c r="D19" s="126"/>
      <c r="E19" s="126"/>
      <c r="F19" s="127"/>
    </row>
    <row r="20" spans="1:6" ht="12" customHeight="1">
      <c r="A20" s="123" t="s">
        <v>80</v>
      </c>
      <c r="B20" s="124"/>
      <c r="C20" s="125"/>
      <c r="D20" s="126"/>
      <c r="E20" s="126"/>
      <c r="F20" s="127"/>
    </row>
    <row r="21" spans="1:6" ht="12" customHeight="1">
      <c r="A21" s="104" t="s">
        <v>91</v>
      </c>
      <c r="B21" s="136"/>
      <c r="C21" s="137"/>
      <c r="D21" s="138"/>
      <c r="E21" s="138"/>
      <c r="F21" s="139"/>
    </row>
    <row r="22" spans="2:6" ht="15">
      <c r="B22" s="122"/>
      <c r="C22" s="122"/>
      <c r="D22" s="122"/>
      <c r="E22" s="122"/>
      <c r="F22" s="122"/>
    </row>
    <row r="23" spans="2:6" ht="15">
      <c r="B23" s="122"/>
      <c r="C23" s="122"/>
      <c r="D23" s="122"/>
      <c r="E23" s="122"/>
      <c r="F23" s="122"/>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2.71093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88</v>
      </c>
      <c r="B5" s="96"/>
      <c r="C5" s="83"/>
      <c r="D5" s="83"/>
      <c r="E5" s="96"/>
      <c r="F5" s="80"/>
    </row>
    <row r="6" spans="1:6" ht="15">
      <c r="A6" s="78" t="s">
        <v>72</v>
      </c>
      <c r="B6" s="78"/>
      <c r="C6" s="83"/>
      <c r="D6" s="83"/>
      <c r="E6" s="96"/>
      <c r="F6" s="80"/>
    </row>
    <row r="7" spans="1:6" ht="15">
      <c r="A7" s="78" t="s">
        <v>59</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f>'CP Agencias de noticias Ctes'!B14+'CP Otros serv de info Ctes '!B14</f>
        <v>470802.997</v>
      </c>
      <c r="C14" s="87">
        <f>'CP Agencias de noticias Ctes'!C14+'CP Otros serv de info Ctes '!C14</f>
        <v>617741.5</v>
      </c>
      <c r="D14" s="87">
        <f>'CP Agencias de noticias Ctes'!D14+'CP Otros serv de info Ctes '!D14</f>
        <v>639620.983</v>
      </c>
      <c r="E14" s="87">
        <f>'CP Agencias de noticias Ctes'!E14+'CP Otros serv de info Ctes '!E14</f>
        <v>628822.8959303952</v>
      </c>
      <c r="F14" s="119">
        <f>'CP Agencias de noticias Ctes'!F14+'CP Otros serv de info Ctes '!F14</f>
        <v>603375.3778238818</v>
      </c>
    </row>
    <row r="15" spans="1:6" ht="15">
      <c r="A15" s="90" t="s">
        <v>67</v>
      </c>
      <c r="B15" s="86">
        <f>'CP Agencias de noticias Ctes'!B15+'CP Otros serv de info Ctes '!B15</f>
        <v>302970.88877065276</v>
      </c>
      <c r="C15" s="86">
        <f>'CP Agencias de noticias Ctes'!C15+'CP Otros serv de info Ctes '!C15</f>
        <v>379159.26800000004</v>
      </c>
      <c r="D15" s="86">
        <f>'CP Agencias de noticias Ctes'!D15+'CP Otros serv de info Ctes '!D15</f>
        <v>388670.32046822394</v>
      </c>
      <c r="E15" s="86">
        <f>'CP Agencias de noticias Ctes'!E15+'CP Otros serv de info Ctes '!E15</f>
        <v>396522.1460047717</v>
      </c>
      <c r="F15" s="120">
        <f>'CP Agencias de noticias Ctes'!F15+'CP Otros serv de info Ctes '!F15</f>
        <v>380475.4903320957</v>
      </c>
    </row>
    <row r="16" spans="1:6" ht="15">
      <c r="A16" s="91" t="s">
        <v>68</v>
      </c>
      <c r="B16" s="97">
        <f>'CP Agencias de noticias Ctes'!B16+'CP Otros serv de info Ctes '!B16</f>
        <v>167832.1082293472</v>
      </c>
      <c r="C16" s="97">
        <f>'CP Agencias de noticias Ctes'!C16+'CP Otros serv de info Ctes '!C16</f>
        <v>238582.232</v>
      </c>
      <c r="D16" s="97">
        <f>'CP Agencias de noticias Ctes'!D16+'CP Otros serv de info Ctes '!D16</f>
        <v>250950.66253177603</v>
      </c>
      <c r="E16" s="97">
        <f>'CP Agencias de noticias Ctes'!E16+'CP Otros serv de info Ctes '!E16</f>
        <v>232300.7499256235</v>
      </c>
      <c r="F16" s="121">
        <f>'CP Agencias de noticias Ctes'!F16+'CP Otros serv de info Ctes '!F16</f>
        <v>222899.88749178604</v>
      </c>
    </row>
    <row r="17" spans="1:6" ht="15">
      <c r="A17" s="94"/>
      <c r="B17" s="94"/>
      <c r="C17" s="94"/>
      <c r="D17" s="94"/>
      <c r="E17" s="94"/>
      <c r="F17" s="94"/>
    </row>
    <row r="18" spans="1:6" ht="15">
      <c r="A18" s="98" t="s">
        <v>83</v>
      </c>
      <c r="B18" s="128"/>
      <c r="C18" s="129"/>
      <c r="D18" s="129"/>
      <c r="E18" s="129"/>
      <c r="F18" s="130"/>
    </row>
    <row r="19" spans="1:6" ht="15">
      <c r="A19" s="88" t="s">
        <v>84</v>
      </c>
      <c r="B19" s="87">
        <f>'CP Agencias de noticias Ctes'!B19+'CP Otros serv de info Ctes '!B19</f>
        <v>141440.567194405</v>
      </c>
      <c r="C19" s="131">
        <f>'CP Agencias de noticias Ctes'!C19+'CP Otros serv de info Ctes '!C19</f>
        <v>205336.80939430912</v>
      </c>
      <c r="D19" s="131">
        <f>'CP Agencias de noticias Ctes'!D19+'CP Otros serv de info Ctes '!D19</f>
        <v>206191.39542115078</v>
      </c>
      <c r="E19" s="131">
        <f>'CP Agencias de noticias Ctes'!E19+'CP Otros serv de info Ctes '!E19</f>
        <v>190421.28788793526</v>
      </c>
      <c r="F19" s="132">
        <f>'CP Agencias de noticias Ctes'!F19+'CP Otros serv de info Ctes '!F19</f>
        <v>182715.22437982433</v>
      </c>
    </row>
    <row r="20" spans="1:6" ht="15">
      <c r="A20" s="90" t="s">
        <v>85</v>
      </c>
      <c r="B20" s="86">
        <f>'CP Agencias de noticias Ctes'!B20+'CP Otros serv de info Ctes '!B20</f>
        <v>126980.76359927279</v>
      </c>
      <c r="C20" s="133">
        <f>'CP Agencias de noticias Ctes'!C20+'CP Otros serv de info Ctes '!C20</f>
        <v>184320.59517376559</v>
      </c>
      <c r="D20" s="133">
        <f>'CP Agencias de noticias Ctes'!D20+'CP Otros serv de info Ctes '!D20</f>
        <v>184556.7317613003</v>
      </c>
      <c r="E20" s="133">
        <f>'CP Agencias de noticias Ctes'!E20+'CP Otros serv de info Ctes '!E20</f>
        <v>170945.38169841695</v>
      </c>
      <c r="F20" s="134">
        <f>'CP Agencias de noticias Ctes'!F20+'CP Otros serv de info Ctes '!F20</f>
        <v>164027.47886099093</v>
      </c>
    </row>
    <row r="21" spans="1:6" ht="15">
      <c r="A21" s="88" t="s">
        <v>86</v>
      </c>
      <c r="B21" s="87">
        <f>'CP Agencias de noticias Ctes'!B21+'CP Otros serv de info Ctes '!B21</f>
        <v>14459.803595132234</v>
      </c>
      <c r="C21" s="131">
        <f>'CP Agencias de noticias Ctes'!C21+'CP Otros serv de info Ctes '!C21</f>
        <v>21016.21422054354</v>
      </c>
      <c r="D21" s="131">
        <f>'CP Agencias de noticias Ctes'!D21+'CP Otros serv de info Ctes '!D21</f>
        <v>21634.66365985049</v>
      </c>
      <c r="E21" s="131">
        <f>'CP Agencias de noticias Ctes'!E21+'CP Otros serv de info Ctes '!E21</f>
        <v>19475.90618951832</v>
      </c>
      <c r="F21" s="132">
        <f>'CP Agencias de noticias Ctes'!F21+'CP Otros serv de info Ctes '!F21</f>
        <v>18687.74551883341</v>
      </c>
    </row>
    <row r="22" spans="1:6" ht="15">
      <c r="A22" s="90" t="s">
        <v>87</v>
      </c>
      <c r="B22" s="86">
        <f>'CP Agencias de noticias Ctes'!B22+'CP Otros serv de info Ctes '!B22</f>
        <v>3892.892980109673</v>
      </c>
      <c r="C22" s="133">
        <f>'CP Agencias de noticias Ctes'!C22+'CP Otros serv de info Ctes '!C22</f>
        <v>6467.171875875435</v>
      </c>
      <c r="D22" s="133">
        <f>'CP Agencias de noticias Ctes'!D22+'CP Otros serv de info Ctes '!D22</f>
        <v>5018.248739213171</v>
      </c>
      <c r="E22" s="133">
        <f>'CP Agencias de noticias Ctes'!E22+'CP Otros serv de info Ctes '!E22</f>
        <v>5244.354351941362</v>
      </c>
      <c r="F22" s="134">
        <f>'CP Agencias de noticias Ctes'!F22+'CP Otros serv de info Ctes '!F22</f>
        <v>5032.123208336862</v>
      </c>
    </row>
    <row r="23" spans="1:6" ht="15">
      <c r="A23" s="97" t="s">
        <v>92</v>
      </c>
      <c r="B23" s="97">
        <f>'CP Agencias de noticias Ctes'!B23+'CP Otros serv de info Ctes '!B23</f>
        <v>22498.648054832523</v>
      </c>
      <c r="C23" s="92">
        <f>'CP Agencias de noticias Ctes'!C23+'CP Otros serv de info Ctes '!C23</f>
        <v>26778.250729815434</v>
      </c>
      <c r="D23" s="92">
        <f>'CP Agencias de noticias Ctes'!D23+'CP Otros serv de info Ctes '!D23</f>
        <v>39741.01837141207</v>
      </c>
      <c r="E23" s="92">
        <f>'CP Agencias de noticias Ctes'!E23+'CP Otros serv de info Ctes '!E23</f>
        <v>36635.10768574688</v>
      </c>
      <c r="F23" s="93">
        <f>'CP Agencias de noticias Ctes'!F23+'CP Otros serv de info Ctes '!F23</f>
        <v>35152.53990362485</v>
      </c>
    </row>
    <row r="24" spans="1:6" s="135" customFormat="1" ht="15">
      <c r="A24" s="94"/>
      <c r="B24" s="94"/>
      <c r="C24" s="95"/>
      <c r="D24" s="95"/>
      <c r="E24" s="95"/>
      <c r="F24" s="95"/>
    </row>
    <row r="25" spans="1:6" ht="15">
      <c r="A25" s="142" t="s">
        <v>90</v>
      </c>
      <c r="B25" s="103"/>
      <c r="C25" s="89"/>
      <c r="D25" s="89"/>
      <c r="E25" s="89"/>
      <c r="F25" s="102"/>
    </row>
    <row r="26" spans="1:6" ht="15">
      <c r="A26" s="123" t="s">
        <v>62</v>
      </c>
      <c r="B26" s="87"/>
      <c r="C26" s="140"/>
      <c r="D26" s="140"/>
      <c r="E26" s="140"/>
      <c r="F26" s="141"/>
    </row>
    <row r="27" spans="1:6" ht="15">
      <c r="A27" s="104" t="s">
        <v>91</v>
      </c>
      <c r="B27" s="105"/>
      <c r="C27" s="77"/>
      <c r="D27" s="77"/>
      <c r="E27" s="77"/>
      <c r="F27" s="72"/>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G1" sqref="G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5" t="s">
        <v>61</v>
      </c>
    </row>
    <row r="2" ht="8.25" customHeight="1"/>
    <row r="3" spans="1:6" ht="15" customHeight="1">
      <c r="A3" s="151" t="s">
        <v>94</v>
      </c>
      <c r="B3" s="151"/>
      <c r="C3" s="151"/>
      <c r="D3" s="151"/>
      <c r="E3" s="151"/>
      <c r="F3" s="151"/>
    </row>
    <row r="4" spans="1:6" ht="15" customHeight="1">
      <c r="A4" s="151"/>
      <c r="B4" s="151"/>
      <c r="C4" s="151"/>
      <c r="D4" s="151"/>
      <c r="E4" s="151"/>
      <c r="F4" s="151"/>
    </row>
    <row r="5" spans="1:6" ht="15">
      <c r="A5" s="96" t="s">
        <v>79</v>
      </c>
      <c r="B5" s="96"/>
      <c r="C5" s="83"/>
      <c r="D5" s="83"/>
      <c r="E5" s="96"/>
      <c r="F5" s="80"/>
    </row>
    <row r="6" spans="1:6" ht="15">
      <c r="A6" s="78" t="s">
        <v>72</v>
      </c>
      <c r="B6" s="78"/>
      <c r="C6" s="83"/>
      <c r="D6" s="83"/>
      <c r="E6" s="96"/>
      <c r="F6" s="80"/>
    </row>
    <row r="7" spans="1:6" ht="15">
      <c r="A7" s="78" t="s">
        <v>70</v>
      </c>
      <c r="B7" s="78"/>
      <c r="C7" s="83"/>
      <c r="D7" s="83"/>
      <c r="E7" s="96"/>
      <c r="F7" s="80"/>
    </row>
    <row r="8" spans="1:6" ht="15">
      <c r="A8" s="78" t="s">
        <v>63</v>
      </c>
      <c r="B8" s="78"/>
      <c r="C8" s="79"/>
      <c r="D8" s="79"/>
      <c r="E8" s="79"/>
      <c r="F8" s="80"/>
    </row>
    <row r="9" spans="1:6" ht="15">
      <c r="A9" s="84" t="s">
        <v>82</v>
      </c>
      <c r="B9" s="84"/>
      <c r="C9" s="81"/>
      <c r="D9" s="81"/>
      <c r="E9" s="81"/>
      <c r="F9" s="82"/>
    </row>
    <row r="11" spans="1:6" ht="15">
      <c r="A11" s="152" t="s">
        <v>64</v>
      </c>
      <c r="B11" s="154">
        <v>2014</v>
      </c>
      <c r="C11" s="154">
        <v>2015</v>
      </c>
      <c r="D11" s="154">
        <v>2016</v>
      </c>
      <c r="E11" s="154">
        <v>2017</v>
      </c>
      <c r="F11" s="156" t="s">
        <v>89</v>
      </c>
    </row>
    <row r="12" spans="1:6" ht="15">
      <c r="A12" s="153"/>
      <c r="B12" s="155"/>
      <c r="C12" s="155"/>
      <c r="D12" s="155"/>
      <c r="E12" s="155"/>
      <c r="F12" s="157"/>
    </row>
    <row r="13" spans="1:6" ht="15">
      <c r="A13" s="98" t="s">
        <v>65</v>
      </c>
      <c r="B13" s="99"/>
      <c r="C13" s="100"/>
      <c r="D13" s="100"/>
      <c r="E13" s="100"/>
      <c r="F13" s="101"/>
    </row>
    <row r="14" spans="1:6" ht="15">
      <c r="A14" s="88" t="s">
        <v>66</v>
      </c>
      <c r="B14" s="87">
        <v>502657.9833375772</v>
      </c>
      <c r="C14" s="87">
        <v>617741.5</v>
      </c>
      <c r="D14" s="87">
        <v>604861.2131151326</v>
      </c>
      <c r="E14" s="87">
        <v>571273.7926812969</v>
      </c>
      <c r="F14" s="119">
        <v>531272.0201739279</v>
      </c>
    </row>
    <row r="15" spans="1:6" ht="15">
      <c r="A15" s="90" t="s">
        <v>67</v>
      </c>
      <c r="B15" s="86">
        <v>323470.19226695737</v>
      </c>
      <c r="C15" s="86">
        <v>379159.26800000004</v>
      </c>
      <c r="D15" s="86">
        <v>367548.29467540677</v>
      </c>
      <c r="E15" s="86">
        <v>360232.9236042112</v>
      </c>
      <c r="F15" s="120">
        <v>335008.66923741024</v>
      </c>
    </row>
    <row r="16" spans="1:6" ht="15">
      <c r="A16" s="91" t="s">
        <v>68</v>
      </c>
      <c r="B16" s="97">
        <v>179187.79107061983</v>
      </c>
      <c r="C16" s="97">
        <v>238582.23199999996</v>
      </c>
      <c r="D16" s="97">
        <v>237312.9184397259</v>
      </c>
      <c r="E16" s="97">
        <v>211040.86907708572</v>
      </c>
      <c r="F16" s="121">
        <v>196263.35093651759</v>
      </c>
    </row>
    <row r="17" spans="1:6" ht="15">
      <c r="A17" s="94"/>
      <c r="B17" s="94"/>
      <c r="C17" s="94"/>
      <c r="D17" s="94"/>
      <c r="E17" s="94"/>
      <c r="F17" s="94"/>
    </row>
    <row r="18" spans="1:6" ht="12" customHeight="1">
      <c r="A18" s="142" t="s">
        <v>90</v>
      </c>
      <c r="B18" s="103"/>
      <c r="C18" s="89"/>
      <c r="D18" s="89"/>
      <c r="E18" s="89"/>
      <c r="F18" s="102"/>
    </row>
    <row r="19" spans="1:6" ht="12" customHeight="1">
      <c r="A19" s="123" t="s">
        <v>62</v>
      </c>
      <c r="B19" s="124"/>
      <c r="C19" s="125"/>
      <c r="D19" s="126"/>
      <c r="E19" s="126"/>
      <c r="F19" s="127"/>
    </row>
    <row r="20" spans="1:6" ht="12" customHeight="1">
      <c r="A20" s="123" t="s">
        <v>80</v>
      </c>
      <c r="B20" s="124"/>
      <c r="C20" s="125"/>
      <c r="D20" s="126"/>
      <c r="E20" s="126"/>
      <c r="F20" s="127"/>
    </row>
    <row r="21" spans="1:6" ht="12" customHeight="1">
      <c r="A21" s="104" t="s">
        <v>91</v>
      </c>
      <c r="B21" s="136"/>
      <c r="C21" s="137"/>
      <c r="D21" s="138"/>
      <c r="E21" s="138"/>
      <c r="F21" s="139"/>
    </row>
    <row r="22" spans="2:6" ht="15">
      <c r="B22" s="122"/>
      <c r="C22" s="122"/>
      <c r="D22" s="122"/>
      <c r="E22" s="122"/>
      <c r="F22" s="122"/>
    </row>
    <row r="23" spans="2:6" ht="15">
      <c r="B23" s="122"/>
      <c r="C23" s="122"/>
      <c r="D23" s="122"/>
      <c r="E23" s="122"/>
      <c r="F23" s="122"/>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58" t="s">
        <v>4</v>
      </c>
      <c r="C9" s="158"/>
      <c r="D9" s="158"/>
      <c r="E9" s="158"/>
      <c r="F9" s="158"/>
      <c r="G9" s="158"/>
      <c r="H9" s="158"/>
      <c r="I9" s="158"/>
      <c r="J9" s="158"/>
      <c r="K9" s="158"/>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60" t="s">
        <v>46</v>
      </c>
      <c r="C1" s="160"/>
      <c r="D1" s="160"/>
      <c r="E1" s="160"/>
    </row>
    <row r="2" spans="2:5" ht="15.75" thickBot="1">
      <c r="B2" s="161" t="s">
        <v>47</v>
      </c>
      <c r="C2" s="161"/>
      <c r="D2" s="161"/>
      <c r="E2" s="161"/>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59" t="s">
        <v>57</v>
      </c>
      <c r="C898" s="159"/>
      <c r="D898" s="159"/>
      <c r="E898" s="159"/>
    </row>
    <row r="899" spans="2:5" ht="15">
      <c r="B899" s="159" t="s">
        <v>48</v>
      </c>
      <c r="C899" s="159"/>
      <c r="D899" s="159"/>
      <c r="E899" s="159"/>
    </row>
    <row r="900" spans="2:5" ht="15">
      <c r="B900" s="159" t="s">
        <v>58</v>
      </c>
      <c r="C900" s="159"/>
      <c r="D900" s="159"/>
      <c r="E900" s="159"/>
    </row>
    <row r="901" spans="2:5" ht="15">
      <c r="B901" s="159" t="s">
        <v>48</v>
      </c>
      <c r="C901" s="159"/>
      <c r="D901" s="159"/>
      <c r="E901" s="159"/>
    </row>
    <row r="902" spans="2:5" ht="15">
      <c r="B902" s="159" t="s">
        <v>50</v>
      </c>
      <c r="C902" s="159"/>
      <c r="D902" s="159"/>
      <c r="E902" s="159"/>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