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FÍA ORTIZ\Desktop\ctsi\SINTESIS\Trim 1 2023\Publicación\"/>
    </mc:Choice>
  </mc:AlternateContent>
  <xr:revisionPtr revIDLastSave="0" documentId="8_{18B29E05-1161-4BDB-991E-24673D5448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_ECONOMIA" sheetId="46" r:id="rId1"/>
  </sheets>
  <definedNames>
    <definedName name="FECHA">#REF!</definedName>
    <definedName name="Gob">#REF!</definedName>
    <definedName name="Hogares">#REF!</definedName>
    <definedName name="ISFLSH">#REF!</definedName>
    <definedName name="PERIODO">#REF!</definedName>
    <definedName name="Resto">#REF!</definedName>
    <definedName name="SocFin">#REF!</definedName>
    <definedName name="SocNoFin">#REF!</definedName>
    <definedName name="TITULO">#REF!</definedName>
  </definedNames>
  <calcPr calcId="191029" concurrentCalc="0"/>
</workbook>
</file>

<file path=xl/calcChain.xml><?xml version="1.0" encoding="utf-8"?>
<calcChain xmlns="http://schemas.openxmlformats.org/spreadsheetml/2006/main">
  <c r="E38" i="46" l="1"/>
  <c r="F38" i="46"/>
  <c r="G38" i="46"/>
  <c r="H38" i="46"/>
  <c r="I38" i="46"/>
  <c r="J38" i="46"/>
  <c r="K38" i="46"/>
  <c r="L38" i="46"/>
  <c r="M38" i="46"/>
  <c r="N38" i="46"/>
  <c r="O38" i="46"/>
  <c r="P38" i="46"/>
  <c r="Q38" i="46"/>
  <c r="R38" i="46"/>
  <c r="S38" i="46"/>
  <c r="T38" i="46"/>
  <c r="U38" i="46"/>
  <c r="V38" i="46"/>
  <c r="W38" i="46"/>
  <c r="X38" i="46"/>
  <c r="Y38" i="46"/>
  <c r="Z38" i="46"/>
  <c r="AA38" i="46"/>
  <c r="AB38" i="46"/>
  <c r="AC38" i="46"/>
  <c r="AD38" i="46"/>
  <c r="AE38" i="46"/>
  <c r="AF38" i="46"/>
  <c r="E39" i="46"/>
  <c r="F39" i="46"/>
  <c r="G39" i="46"/>
  <c r="H39" i="46"/>
  <c r="I39" i="46"/>
  <c r="J39" i="46"/>
  <c r="K39" i="46"/>
  <c r="L39" i="46"/>
  <c r="M39" i="46"/>
  <c r="N39" i="46"/>
  <c r="O39" i="46"/>
  <c r="P39" i="46"/>
  <c r="Q39" i="46"/>
  <c r="R39" i="46"/>
  <c r="S39" i="46"/>
  <c r="T39" i="46"/>
  <c r="U39" i="46"/>
  <c r="V39" i="46"/>
  <c r="W39" i="46"/>
  <c r="X39" i="46"/>
  <c r="Y39" i="46"/>
  <c r="Z39" i="46"/>
  <c r="AA39" i="46"/>
  <c r="AB39" i="46"/>
  <c r="AC39" i="46"/>
  <c r="AD39" i="46"/>
  <c r="AE39" i="46"/>
  <c r="AF39" i="46"/>
  <c r="E40" i="46"/>
  <c r="F40" i="46"/>
  <c r="G40" i="46"/>
  <c r="H40" i="46"/>
  <c r="I40" i="46"/>
  <c r="J40" i="46"/>
  <c r="K40" i="46"/>
  <c r="L40" i="46"/>
  <c r="M40" i="46"/>
  <c r="N40" i="46"/>
  <c r="O40" i="46"/>
  <c r="P40" i="46"/>
  <c r="Q40" i="46"/>
  <c r="R40" i="46"/>
  <c r="S40" i="46"/>
  <c r="T40" i="46"/>
  <c r="U40" i="46"/>
  <c r="V40" i="46"/>
  <c r="W40" i="46"/>
  <c r="X40" i="46"/>
  <c r="Y40" i="46"/>
  <c r="Z40" i="46"/>
  <c r="AA40" i="46"/>
  <c r="AB40" i="46"/>
  <c r="AC40" i="46"/>
  <c r="AD40" i="46"/>
  <c r="AE40" i="46"/>
  <c r="AF40" i="46"/>
  <c r="E41" i="46"/>
  <c r="F41" i="46"/>
  <c r="G41" i="46"/>
  <c r="H41" i="46"/>
  <c r="I41" i="46"/>
  <c r="J41" i="46"/>
  <c r="K41" i="46"/>
  <c r="L41" i="46"/>
  <c r="M41" i="46"/>
  <c r="N41" i="46"/>
  <c r="O41" i="46"/>
  <c r="P41" i="46"/>
  <c r="Q41" i="46"/>
  <c r="R41" i="46"/>
  <c r="S41" i="46"/>
  <c r="T41" i="46"/>
  <c r="U41" i="46"/>
  <c r="V41" i="46"/>
  <c r="W41" i="46"/>
  <c r="X41" i="46"/>
  <c r="Y41" i="46"/>
  <c r="Z41" i="46"/>
  <c r="AA41" i="46"/>
  <c r="AB41" i="46"/>
  <c r="AC41" i="46"/>
  <c r="AD41" i="46"/>
  <c r="AE41" i="46"/>
  <c r="AF41" i="46"/>
  <c r="E42" i="46"/>
  <c r="F42" i="46"/>
  <c r="G42" i="46"/>
  <c r="H42" i="46"/>
  <c r="I42" i="46"/>
  <c r="J42" i="46"/>
  <c r="K42" i="46"/>
  <c r="L42" i="46"/>
  <c r="M42" i="46"/>
  <c r="N42" i="46"/>
  <c r="O42" i="46"/>
  <c r="P42" i="46"/>
  <c r="Q42" i="46"/>
  <c r="R42" i="46"/>
  <c r="S42" i="46"/>
  <c r="T42" i="46"/>
  <c r="U42" i="46"/>
  <c r="V42" i="46"/>
  <c r="W42" i="46"/>
  <c r="X42" i="46"/>
  <c r="Y42" i="46"/>
  <c r="Z42" i="46"/>
  <c r="AA42" i="46"/>
  <c r="AB42" i="46"/>
  <c r="AC42" i="46"/>
  <c r="AD42" i="46"/>
  <c r="AE42" i="46"/>
  <c r="AF42" i="46"/>
  <c r="D38" i="46"/>
  <c r="AF21" i="46"/>
  <c r="AE21" i="46"/>
  <c r="AD21" i="46"/>
  <c r="AC21" i="46"/>
  <c r="AB21" i="46"/>
  <c r="AA21" i="46"/>
  <c r="Z21" i="46"/>
  <c r="Y21" i="46"/>
  <c r="X21" i="46"/>
  <c r="W21" i="46"/>
  <c r="V21" i="46"/>
  <c r="U21" i="46"/>
  <c r="T21" i="46"/>
  <c r="S21" i="46"/>
  <c r="R21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AF43" i="46"/>
  <c r="AF44" i="46"/>
  <c r="AE43" i="46"/>
  <c r="E44" i="46"/>
  <c r="F44" i="46"/>
  <c r="G44" i="46"/>
  <c r="H44" i="46"/>
  <c r="I44" i="46"/>
  <c r="J44" i="46"/>
  <c r="K44" i="46"/>
  <c r="L44" i="46"/>
  <c r="M44" i="46"/>
  <c r="N44" i="46"/>
  <c r="O44" i="46"/>
  <c r="P44" i="46"/>
  <c r="Q44" i="46"/>
  <c r="R44" i="46"/>
  <c r="S44" i="46"/>
  <c r="T44" i="46"/>
  <c r="U44" i="46"/>
  <c r="V44" i="46"/>
  <c r="W44" i="46"/>
  <c r="X44" i="46"/>
  <c r="Y44" i="46"/>
  <c r="Z44" i="46"/>
  <c r="AA44" i="46"/>
  <c r="AB44" i="46"/>
  <c r="AC44" i="46"/>
  <c r="AD44" i="46"/>
  <c r="AE44" i="46"/>
  <c r="D39" i="46"/>
  <c r="D40" i="46"/>
  <c r="D41" i="46"/>
  <c r="D42" i="46"/>
  <c r="D44" i="46"/>
  <c r="AD43" i="46"/>
  <c r="AC43" i="46"/>
  <c r="AB43" i="46"/>
  <c r="AA43" i="46"/>
  <c r="Z43" i="46"/>
  <c r="Y43" i="46"/>
  <c r="X43" i="46"/>
  <c r="W43" i="46"/>
  <c r="V43" i="46"/>
  <c r="U43" i="46"/>
  <c r="T43" i="46"/>
  <c r="S43" i="46"/>
  <c r="R43" i="46"/>
  <c r="Q43" i="46"/>
  <c r="P43" i="46"/>
  <c r="O43" i="46"/>
  <c r="N43" i="46"/>
  <c r="M43" i="46"/>
  <c r="L43" i="46"/>
  <c r="K43" i="46"/>
  <c r="J43" i="46"/>
  <c r="I43" i="46"/>
  <c r="H43" i="46"/>
  <c r="G43" i="46"/>
  <c r="F43" i="46"/>
  <c r="E43" i="46"/>
  <c r="D43" i="46"/>
</calcChain>
</file>

<file path=xl/sharedStrings.xml><?xml version="1.0" encoding="utf-8"?>
<sst xmlns="http://schemas.openxmlformats.org/spreadsheetml/2006/main" count="87" uniqueCount="59">
  <si>
    <t>En miles de millones de pesos</t>
  </si>
  <si>
    <t>Valores a precios corrientes</t>
  </si>
  <si>
    <t>Base 2015</t>
  </si>
  <si>
    <t>Clasificación Cuentas Nacionales</t>
  </si>
  <si>
    <t>p: cifra provisional</t>
  </si>
  <si>
    <t>2016_1</t>
  </si>
  <si>
    <t>2016_2</t>
  </si>
  <si>
    <t>2016_3</t>
  </si>
  <si>
    <t>2016_4</t>
  </si>
  <si>
    <t>2017_1</t>
  </si>
  <si>
    <t>2017_2</t>
  </si>
  <si>
    <t>2017_3</t>
  </si>
  <si>
    <t>2017_4</t>
  </si>
  <si>
    <t>2018_1</t>
  </si>
  <si>
    <t>2018_2</t>
  </si>
  <si>
    <t>2018_3</t>
  </si>
  <si>
    <t>2018_4</t>
  </si>
  <si>
    <t>CONCILIACIÓN CUENTAS NO FINANCIERAS - CUENTAS FINANCIERAS</t>
  </si>
  <si>
    <t>DISCREPANCIA</t>
  </si>
  <si>
    <t>S11</t>
  </si>
  <si>
    <t>S12</t>
  </si>
  <si>
    <t>S13</t>
  </si>
  <si>
    <t>S14</t>
  </si>
  <si>
    <t>S15</t>
  </si>
  <si>
    <t>S1</t>
  </si>
  <si>
    <t>S2</t>
  </si>
  <si>
    <t>Sociedades Financieras</t>
  </si>
  <si>
    <t>Sociedades No Financieras</t>
  </si>
  <si>
    <t>Gobierno</t>
  </si>
  <si>
    <t>Hogares</t>
  </si>
  <si>
    <t>Instituciones Sin Fines de Lucro que Sirven a los Hogares</t>
  </si>
  <si>
    <t>Total Economia</t>
  </si>
  <si>
    <t>Resto del mundo</t>
  </si>
  <si>
    <r>
      <rPr>
        <b/>
        <vertAlign val="superscript"/>
        <sz val="8"/>
        <rFont val="Segoe UI"/>
        <family val="2"/>
      </rPr>
      <t>1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Dirección de Síntesis y Cuentas Nacionales - DANE</t>
    </r>
  </si>
  <si>
    <r>
      <rPr>
        <b/>
        <vertAlign val="superscript"/>
        <sz val="8"/>
        <rFont val="Segoe UI"/>
        <family val="2"/>
      </rPr>
      <t>2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Banco de la República</t>
    </r>
  </si>
  <si>
    <t>pr: cifra preliminar</t>
  </si>
  <si>
    <r>
      <t>2021_2</t>
    </r>
    <r>
      <rPr>
        <b/>
        <vertAlign val="superscript"/>
        <sz val="9"/>
        <rFont val="Segoe UI"/>
        <family val="2"/>
      </rPr>
      <t>pr</t>
    </r>
  </si>
  <si>
    <r>
      <t>2021_1</t>
    </r>
    <r>
      <rPr>
        <b/>
        <vertAlign val="superscript"/>
        <sz val="9"/>
        <rFont val="Segoe UI"/>
        <family val="2"/>
      </rPr>
      <t>pr</t>
    </r>
  </si>
  <si>
    <t>El prestamo neto se presenta con saldo positivo y el endeudamiento con saldo negativo</t>
  </si>
  <si>
    <r>
      <t xml:space="preserve">CUENTAS NO FINANCIERAS </t>
    </r>
    <r>
      <rPr>
        <b/>
        <vertAlign val="superscript"/>
        <sz val="9"/>
        <rFont val="Segoe UI"/>
        <family val="2"/>
      </rPr>
      <t>1</t>
    </r>
  </si>
  <si>
    <r>
      <t xml:space="preserve">CUENTAS FINANCIERAS </t>
    </r>
    <r>
      <rPr>
        <b/>
        <vertAlign val="superscript"/>
        <sz val="9"/>
        <rFont val="Segoe UI"/>
        <family val="2"/>
      </rPr>
      <t>2</t>
    </r>
  </si>
  <si>
    <t>Por efecto del redondeo, hay valores que no coinciden con los datos relacionados en el PIB desde su enfoque de producción y gasto, o en el cierre del resto del mundo</t>
  </si>
  <si>
    <r>
      <t>2021_3</t>
    </r>
    <r>
      <rPr>
        <b/>
        <vertAlign val="superscript"/>
        <sz val="9"/>
        <rFont val="Segoe UI"/>
        <family val="2"/>
      </rPr>
      <t>pr</t>
    </r>
  </si>
  <si>
    <r>
      <t>2021_4</t>
    </r>
    <r>
      <rPr>
        <b/>
        <vertAlign val="superscript"/>
        <sz val="9"/>
        <rFont val="Segoe UI"/>
        <family val="2"/>
      </rPr>
      <t>pr</t>
    </r>
  </si>
  <si>
    <r>
      <t>2020_4</t>
    </r>
    <r>
      <rPr>
        <b/>
        <vertAlign val="superscript"/>
        <sz val="9"/>
        <rFont val="Segoe UI"/>
        <family val="2"/>
      </rPr>
      <t>p</t>
    </r>
  </si>
  <si>
    <r>
      <t>2020_3</t>
    </r>
    <r>
      <rPr>
        <b/>
        <vertAlign val="superscript"/>
        <sz val="9"/>
        <rFont val="Segoe UI"/>
        <family val="2"/>
      </rPr>
      <t>p</t>
    </r>
  </si>
  <si>
    <r>
      <t>2020_2</t>
    </r>
    <r>
      <rPr>
        <b/>
        <vertAlign val="superscript"/>
        <sz val="9"/>
        <rFont val="Segoe UI"/>
        <family val="2"/>
      </rPr>
      <t>p</t>
    </r>
  </si>
  <si>
    <r>
      <t>2020_1</t>
    </r>
    <r>
      <rPr>
        <b/>
        <vertAlign val="superscript"/>
        <sz val="9"/>
        <rFont val="Segoe UI"/>
        <family val="2"/>
      </rPr>
      <t>p</t>
    </r>
  </si>
  <si>
    <t>2019_4</t>
  </si>
  <si>
    <t>2019_3</t>
  </si>
  <si>
    <t>2019_2</t>
  </si>
  <si>
    <t>2019_1</t>
  </si>
  <si>
    <r>
      <t>2022_1</t>
    </r>
    <r>
      <rPr>
        <b/>
        <vertAlign val="superscript"/>
        <sz val="9"/>
        <rFont val="Segoe UI"/>
        <family val="2"/>
      </rPr>
      <t>pr</t>
    </r>
  </si>
  <si>
    <r>
      <t>2022_2</t>
    </r>
    <r>
      <rPr>
        <b/>
        <vertAlign val="superscript"/>
        <sz val="9"/>
        <rFont val="Segoe UI"/>
        <family val="2"/>
      </rPr>
      <t>pr</t>
    </r>
  </si>
  <si>
    <r>
      <t>2022_3</t>
    </r>
    <r>
      <rPr>
        <b/>
        <vertAlign val="superscript"/>
        <sz val="9"/>
        <rFont val="Segoe UI"/>
        <family val="2"/>
      </rPr>
      <t>pr</t>
    </r>
  </si>
  <si>
    <r>
      <t>2022_4</t>
    </r>
    <r>
      <rPr>
        <b/>
        <vertAlign val="superscript"/>
        <sz val="9"/>
        <rFont val="Segoe UI"/>
        <family val="2"/>
      </rPr>
      <t>pr</t>
    </r>
  </si>
  <si>
    <r>
      <t>2023_1</t>
    </r>
    <r>
      <rPr>
        <b/>
        <vertAlign val="superscript"/>
        <sz val="9"/>
        <rFont val="Segoe UI"/>
        <family val="2"/>
      </rPr>
      <t>pr</t>
    </r>
  </si>
  <si>
    <r>
      <t>Serie 2016_1-2023</t>
    </r>
    <r>
      <rPr>
        <b/>
        <vertAlign val="superscript"/>
        <sz val="10"/>
        <rFont val="Segoe UI"/>
        <family val="2"/>
      </rPr>
      <t xml:space="preserve">pr </t>
    </r>
    <r>
      <rPr>
        <b/>
        <sz val="10"/>
        <rFont val="Segoe UI"/>
        <family val="2"/>
      </rPr>
      <t>primer trimestre</t>
    </r>
  </si>
  <si>
    <t>Actualizado el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</si>
</sst>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Segoe UI"/>
      <family val="2"/>
    </font>
    <font>
      <b/>
      <vertAlign val="superscript"/>
      <sz val="8"/>
      <name val="Segoe UI"/>
      <family val="2"/>
    </font>
    <font>
      <b/>
      <vertAlign val="superscript"/>
      <sz val="10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660066"/>
      <name val="Segoe UI"/>
      <family val="2"/>
    </font>
    <font>
      <b/>
      <sz val="16"/>
      <color theme="0"/>
      <name val="Segoe UI"/>
      <family val="2"/>
    </font>
    <font>
      <b/>
      <sz val="9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5" fillId="0" borderId="0"/>
    <xf numFmtId="9" fontId="14" fillId="0" borderId="0" applyFont="0" applyFill="0" applyBorder="0" applyAlignment="0" applyProtection="0"/>
  </cellStyleXfs>
  <cellXfs count="94">
    <xf numFmtId="0" fontId="0" fillId="0" borderId="0" xfId="0"/>
    <xf numFmtId="3" fontId="1" fillId="2" borderId="0" xfId="0" applyNumberFormat="1" applyFont="1" applyFill="1"/>
    <xf numFmtId="3" fontId="1" fillId="3" borderId="0" xfId="0" applyNumberFormat="1" applyFont="1" applyFill="1"/>
    <xf numFmtId="0" fontId="1" fillId="3" borderId="0" xfId="0" applyFont="1" applyFill="1"/>
    <xf numFmtId="164" fontId="16" fillId="3" borderId="0" xfId="0" applyNumberFormat="1" applyFont="1" applyFill="1"/>
    <xf numFmtId="3" fontId="3" fillId="3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 wrapText="1" indent="2"/>
    </xf>
    <xf numFmtId="164" fontId="5" fillId="5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left" vertical="center" wrapText="1" indent="1"/>
    </xf>
    <xf numFmtId="1" fontId="6" fillId="3" borderId="0" xfId="0" applyNumberFormat="1" applyFont="1" applyFill="1" applyAlignment="1">
      <alignment horizontal="left" vertical="center" wrapText="1" indent="3"/>
    </xf>
    <xf numFmtId="164" fontId="6" fillId="3" borderId="0" xfId="0" applyNumberFormat="1" applyFont="1" applyFill="1" applyAlignment="1">
      <alignment horizontal="left" vertical="center" wrapText="1" indent="3"/>
    </xf>
    <xf numFmtId="0" fontId="6" fillId="3" borderId="0" xfId="0" applyFont="1" applyFill="1" applyAlignment="1">
      <alignment horizontal="left" vertical="center" wrapText="1" indent="3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Continuous"/>
    </xf>
    <xf numFmtId="0" fontId="7" fillId="3" borderId="1" xfId="0" applyFont="1" applyFill="1" applyBorder="1" applyAlignment="1">
      <alignment vertical="center"/>
    </xf>
    <xf numFmtId="3" fontId="3" fillId="3" borderId="0" xfId="0" applyNumberFormat="1" applyFont="1" applyFill="1" applyAlignment="1">
      <alignment horizontal="left"/>
    </xf>
    <xf numFmtId="3" fontId="8" fillId="3" borderId="3" xfId="0" applyNumberFormat="1" applyFont="1" applyFill="1" applyBorder="1" applyAlignment="1">
      <alignment vertical="center"/>
    </xf>
    <xf numFmtId="3" fontId="5" fillId="3" borderId="1" xfId="4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0" xfId="4" applyNumberFormat="1" applyFont="1" applyFill="1" applyBorder="1" applyAlignment="1">
      <alignment vertical="center"/>
    </xf>
    <xf numFmtId="3" fontId="6" fillId="3" borderId="0" xfId="4" applyNumberFormat="1" applyFont="1" applyFill="1" applyBorder="1" applyAlignment="1">
      <alignment vertical="center"/>
    </xf>
    <xf numFmtId="3" fontId="5" fillId="7" borderId="1" xfId="4" applyNumberFormat="1" applyFont="1" applyFill="1" applyBorder="1" applyAlignment="1">
      <alignment vertical="center"/>
    </xf>
    <xf numFmtId="3" fontId="5" fillId="5" borderId="0" xfId="4" applyNumberFormat="1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3" fontId="2" fillId="7" borderId="1" xfId="0" applyNumberFormat="1" applyFont="1" applyFill="1" applyBorder="1" applyAlignment="1">
      <alignment vertical="center"/>
    </xf>
    <xf numFmtId="3" fontId="6" fillId="5" borderId="0" xfId="4" applyNumberFormat="1" applyFont="1" applyFill="1" applyBorder="1" applyAlignment="1">
      <alignment vertical="center"/>
    </xf>
    <xf numFmtId="3" fontId="5" fillId="3" borderId="3" xfId="4" applyNumberFormat="1" applyFont="1" applyFill="1" applyBorder="1" applyAlignment="1">
      <alignment vertical="center"/>
    </xf>
    <xf numFmtId="3" fontId="2" fillId="3" borderId="0" xfId="0" applyNumberFormat="1" applyFont="1" applyFill="1"/>
    <xf numFmtId="3" fontId="9" fillId="3" borderId="0" xfId="0" applyNumberFormat="1" applyFont="1" applyFill="1"/>
    <xf numFmtId="0" fontId="7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 vertical="center" wrapText="1" indent="1"/>
    </xf>
    <xf numFmtId="164" fontId="6" fillId="3" borderId="0" xfId="0" applyNumberFormat="1" applyFont="1" applyFill="1" applyAlignment="1">
      <alignment horizontal="left" vertical="center" wrapText="1"/>
    </xf>
    <xf numFmtId="164" fontId="5" fillId="5" borderId="4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 indent="2"/>
    </xf>
    <xf numFmtId="164" fontId="5" fillId="3" borderId="4" xfId="0" applyNumberFormat="1" applyFont="1" applyFill="1" applyBorder="1" applyAlignment="1">
      <alignment horizontal="left" vertical="center"/>
    </xf>
    <xf numFmtId="164" fontId="6" fillId="5" borderId="4" xfId="0" applyNumberFormat="1" applyFont="1" applyFill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horizontal="left" vertical="center" indent="1"/>
    </xf>
    <xf numFmtId="164" fontId="6" fillId="5" borderId="0" xfId="0" applyNumberFormat="1" applyFont="1" applyFill="1" applyAlignment="1">
      <alignment horizontal="left" vertical="center" wrapText="1" indent="1"/>
    </xf>
    <xf numFmtId="164" fontId="6" fillId="3" borderId="0" xfId="0" applyNumberFormat="1" applyFont="1" applyFill="1" applyAlignment="1">
      <alignment horizontal="left" vertical="center" wrapText="1" indent="1"/>
    </xf>
    <xf numFmtId="1" fontId="5" fillId="3" borderId="0" xfId="0" applyNumberFormat="1" applyFont="1" applyFill="1" applyAlignment="1">
      <alignment horizontal="left" vertical="center" wrapText="1" indent="3"/>
    </xf>
    <xf numFmtId="164" fontId="5" fillId="3" borderId="0" xfId="0" applyNumberFormat="1" applyFont="1" applyFill="1"/>
    <xf numFmtId="164" fontId="6" fillId="3" borderId="0" xfId="0" applyNumberFormat="1" applyFont="1" applyFill="1"/>
    <xf numFmtId="164" fontId="10" fillId="3" borderId="0" xfId="0" applyNumberFormat="1" applyFont="1" applyFill="1"/>
    <xf numFmtId="3" fontId="6" fillId="3" borderId="3" xfId="4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/>
    </xf>
    <xf numFmtId="0" fontId="18" fillId="3" borderId="14" xfId="0" applyFont="1" applyFill="1" applyBorder="1"/>
    <xf numFmtId="3" fontId="18" fillId="3" borderId="14" xfId="0" applyNumberFormat="1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18" fillId="3" borderId="15" xfId="0" applyNumberFormat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3" fontId="8" fillId="3" borderId="0" xfId="0" applyNumberFormat="1" applyFont="1" applyFill="1" applyAlignment="1">
      <alignment vertical="center"/>
    </xf>
    <xf numFmtId="3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64" fontId="5" fillId="9" borderId="12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6" borderId="10" xfId="0" applyFont="1" applyFill="1" applyBorder="1" applyAlignment="1">
      <alignment horizontal="left" vertical="center"/>
    </xf>
    <xf numFmtId="0" fontId="2" fillId="5" borderId="1" xfId="3" applyFont="1" applyFill="1" applyBorder="1" applyAlignment="1">
      <alignment horizontal="left" vertical="center"/>
    </xf>
    <xf numFmtId="0" fontId="2" fillId="5" borderId="8" xfId="3" applyFont="1" applyFill="1" applyBorder="1" applyAlignment="1">
      <alignment horizontal="left" vertical="center"/>
    </xf>
    <xf numFmtId="0" fontId="2" fillId="5" borderId="0" xfId="3" applyFont="1" applyFill="1" applyAlignment="1">
      <alignment horizontal="left" vertical="center"/>
    </xf>
    <xf numFmtId="0" fontId="2" fillId="5" borderId="10" xfId="3" applyFont="1" applyFill="1" applyBorder="1" applyAlignment="1">
      <alignment horizontal="left" vertical="center"/>
    </xf>
    <xf numFmtId="0" fontId="2" fillId="5" borderId="3" xfId="3" applyFont="1" applyFill="1" applyBorder="1" applyAlignment="1">
      <alignment horizontal="left" vertical="center"/>
    </xf>
    <xf numFmtId="0" fontId="2" fillId="5" borderId="11" xfId="3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5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0</xdr:row>
      <xdr:rowOff>95250</xdr:rowOff>
    </xdr:from>
    <xdr:to>
      <xdr:col>8</xdr:col>
      <xdr:colOff>266700</xdr:colOff>
      <xdr:row>1</xdr:row>
      <xdr:rowOff>209550</xdr:rowOff>
    </xdr:to>
    <xdr:pic>
      <xdr:nvPicPr>
        <xdr:cNvPr id="1095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8096A02C-820E-9B63-6BEF-E9126A93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>
          <a:fillRect/>
        </a:stretch>
      </xdr:blipFill>
      <xdr:spPr bwMode="auto">
        <a:xfrm>
          <a:off x="9163050" y="952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619126</xdr:colOff>
      <xdr:row>0</xdr:row>
      <xdr:rowOff>142875</xdr:rowOff>
    </xdr:from>
    <xdr:to>
      <xdr:col>7</xdr:col>
      <xdr:colOff>180976</xdr:colOff>
      <xdr:row>1</xdr:row>
      <xdr:rowOff>200025</xdr:rowOff>
    </xdr:to>
    <xdr:pic>
      <xdr:nvPicPr>
        <xdr:cNvPr id="1096" name="Imagen 3">
          <a:extLst>
            <a:ext uri="{FF2B5EF4-FFF2-40B4-BE49-F238E27FC236}">
              <a16:creationId xmlns:a16="http://schemas.microsoft.com/office/drawing/2014/main" id="{3B679368-62B9-9535-0D8C-68B0C753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6" y="142875"/>
          <a:ext cx="1162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</xdr:row>
      <xdr:rowOff>180975</xdr:rowOff>
    </xdr:from>
    <xdr:to>
      <xdr:col>11</xdr:col>
      <xdr:colOff>190500</xdr:colOff>
      <xdr:row>2</xdr:row>
      <xdr:rowOff>266700</xdr:rowOff>
    </xdr:to>
    <xdr:pic>
      <xdr:nvPicPr>
        <xdr:cNvPr id="1097" name="Imagen 12">
          <a:extLst>
            <a:ext uri="{FF2B5EF4-FFF2-40B4-BE49-F238E27FC236}">
              <a16:creationId xmlns:a16="http://schemas.microsoft.com/office/drawing/2014/main" id="{4026B02C-7009-82E3-40A0-CBBDE369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14375"/>
          <a:ext cx="121824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1057275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3C535-9860-C6C4-493E-4E45505C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16859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4"/>
  <dimension ref="A1:BH58"/>
  <sheetViews>
    <sheetView tabSelected="1" workbookViewId="0">
      <selection activeCell="A10" sqref="A10"/>
    </sheetView>
  </sheetViews>
  <sheetFormatPr baseColWidth="10" defaultRowHeight="12.75" outlineLevelRow="1" x14ac:dyDescent="0.2"/>
  <cols>
    <col min="1" max="1" width="12.7109375" style="2" customWidth="1"/>
    <col min="2" max="2" width="69.85546875" style="2" customWidth="1"/>
    <col min="3" max="3" width="1.42578125" style="2" customWidth="1"/>
    <col min="4" max="43" width="12" style="2" customWidth="1"/>
    <col min="44" max="16384" width="11.42578125" style="2"/>
  </cols>
  <sheetData>
    <row r="1" spans="1:60" ht="33.75" customHeight="1" x14ac:dyDescent="0.2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60" ht="21" customHeight="1" x14ac:dyDescent="0.25">
      <c r="A2"/>
      <c r="B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60" ht="21" customHeight="1" x14ac:dyDescent="0.2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0" s="55" customFormat="1" ht="12" x14ac:dyDescent="0.2">
      <c r="A4" s="82" t="s">
        <v>17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3"/>
      <c r="AA4" s="53"/>
      <c r="AB4" s="53"/>
      <c r="AC4" s="54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</row>
    <row r="5" spans="1:60" s="55" customFormat="1" ht="12" x14ac:dyDescent="0.2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3"/>
      <c r="AA5" s="53"/>
      <c r="AB5" s="53"/>
      <c r="AC5" s="54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</row>
    <row r="6" spans="1:60" ht="14.25" x14ac:dyDescent="0.2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4.25" x14ac:dyDescent="0.25">
      <c r="A7" s="90" t="s">
        <v>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ht="14.25" x14ac:dyDescent="0.25">
      <c r="A8" s="90" t="s">
        <v>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ht="15.75" x14ac:dyDescent="0.25">
      <c r="A9" s="92" t="s">
        <v>57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ht="14.25" x14ac:dyDescent="0.25">
      <c r="A10" s="6"/>
      <c r="B10" s="5"/>
      <c r="C10" s="5"/>
      <c r="D10" s="5"/>
      <c r="E10" s="5"/>
      <c r="F10" s="5"/>
      <c r="G10" s="5"/>
      <c r="H10" s="5"/>
      <c r="I10" s="5"/>
      <c r="J10" s="6"/>
      <c r="K10" s="5"/>
      <c r="L10" s="6"/>
      <c r="M10" s="6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3" customFormat="1" ht="20.25" customHeight="1" x14ac:dyDescent="0.25">
      <c r="A11" s="74"/>
      <c r="B11" s="74" t="s">
        <v>3</v>
      </c>
      <c r="C11" s="7"/>
      <c r="D11" s="71" t="s">
        <v>5</v>
      </c>
      <c r="E11" s="71" t="s">
        <v>6</v>
      </c>
      <c r="F11" s="71" t="s">
        <v>7</v>
      </c>
      <c r="G11" s="71" t="s">
        <v>8</v>
      </c>
      <c r="H11" s="71" t="s">
        <v>9</v>
      </c>
      <c r="I11" s="71" t="s">
        <v>10</v>
      </c>
      <c r="J11" s="71" t="s">
        <v>11</v>
      </c>
      <c r="K11" s="71" t="s">
        <v>12</v>
      </c>
      <c r="L11" s="71" t="s">
        <v>13</v>
      </c>
      <c r="M11" s="71" t="s">
        <v>14</v>
      </c>
      <c r="N11" s="71" t="s">
        <v>15</v>
      </c>
      <c r="O11" s="76" t="s">
        <v>16</v>
      </c>
      <c r="P11" s="71" t="s">
        <v>51</v>
      </c>
      <c r="Q11" s="71" t="s">
        <v>50</v>
      </c>
      <c r="R11" s="71" t="s">
        <v>49</v>
      </c>
      <c r="S11" s="71" t="s">
        <v>48</v>
      </c>
      <c r="T11" s="71" t="s">
        <v>47</v>
      </c>
      <c r="U11" s="71" t="s">
        <v>46</v>
      </c>
      <c r="V11" s="71" t="s">
        <v>45</v>
      </c>
      <c r="W11" s="71" t="s">
        <v>44</v>
      </c>
      <c r="X11" s="71" t="s">
        <v>37</v>
      </c>
      <c r="Y11" s="71" t="s">
        <v>36</v>
      </c>
      <c r="Z11" s="71" t="s">
        <v>42</v>
      </c>
      <c r="AA11" s="71" t="s">
        <v>43</v>
      </c>
      <c r="AB11" s="71" t="s">
        <v>52</v>
      </c>
      <c r="AC11" s="71" t="s">
        <v>53</v>
      </c>
      <c r="AD11" s="71" t="s">
        <v>54</v>
      </c>
      <c r="AE11" s="71" t="s">
        <v>55</v>
      </c>
      <c r="AF11" s="71" t="s">
        <v>56</v>
      </c>
      <c r="AG11" s="8"/>
      <c r="AH11" s="8"/>
    </row>
    <row r="12" spans="1:60" s="3" customFormat="1" ht="22.5" customHeight="1" x14ac:dyDescent="0.25">
      <c r="A12" s="75"/>
      <c r="B12" s="75"/>
      <c r="C12" s="7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7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8"/>
      <c r="AH12" s="8"/>
    </row>
    <row r="13" spans="1:60" s="3" customFormat="1" ht="14.25" x14ac:dyDescent="0.25">
      <c r="A13" s="9"/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8"/>
      <c r="AH13" s="8"/>
    </row>
    <row r="14" spans="1:60" s="3" customFormat="1" ht="14.25" x14ac:dyDescent="0.25">
      <c r="A14" s="80" t="s">
        <v>39</v>
      </c>
      <c r="B14" s="8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8"/>
      <c r="AH14" s="8"/>
    </row>
    <row r="15" spans="1:60" s="3" customFormat="1" ht="14.25" x14ac:dyDescent="0.25">
      <c r="A15" s="62"/>
      <c r="B15" s="7"/>
      <c r="C15" s="11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5"/>
      <c r="AA15" s="65"/>
      <c r="AB15" s="65"/>
      <c r="AC15" s="65"/>
      <c r="AD15" s="65"/>
      <c r="AE15" s="65"/>
      <c r="AF15" s="65"/>
      <c r="AG15" s="8"/>
      <c r="AH15" s="8"/>
    </row>
    <row r="16" spans="1:60" ht="14.25" x14ac:dyDescent="0.25">
      <c r="A16" s="48" t="s">
        <v>19</v>
      </c>
      <c r="B16" s="50" t="s">
        <v>27</v>
      </c>
      <c r="C16" s="42"/>
      <c r="D16" s="36">
        <v>-11789</v>
      </c>
      <c r="E16" s="36">
        <v>-20053</v>
      </c>
      <c r="F16" s="36">
        <v>-8330</v>
      </c>
      <c r="G16" s="36">
        <v>17810</v>
      </c>
      <c r="H16" s="36">
        <v>-20944</v>
      </c>
      <c r="I16" s="36">
        <v>-24214</v>
      </c>
      <c r="J16" s="36">
        <v>-9593</v>
      </c>
      <c r="K16" s="36">
        <v>20813</v>
      </c>
      <c r="L16" s="36">
        <v>-21249</v>
      </c>
      <c r="M16" s="36">
        <v>-16304</v>
      </c>
      <c r="N16" s="36">
        <v>-3103</v>
      </c>
      <c r="O16" s="36">
        <v>18842</v>
      </c>
      <c r="P16" s="36">
        <v>-25308</v>
      </c>
      <c r="Q16" s="36">
        <v>-21230</v>
      </c>
      <c r="R16" s="36">
        <v>-8632</v>
      </c>
      <c r="S16" s="36">
        <v>23008</v>
      </c>
      <c r="T16" s="36">
        <v>-26222</v>
      </c>
      <c r="U16" s="36">
        <v>-10727</v>
      </c>
      <c r="V16" s="36">
        <v>-3152</v>
      </c>
      <c r="W16" s="36">
        <v>21888</v>
      </c>
      <c r="X16" s="36">
        <v>-17027</v>
      </c>
      <c r="Y16" s="36">
        <v>-6650</v>
      </c>
      <c r="Z16" s="36">
        <v>1629</v>
      </c>
      <c r="AA16" s="36">
        <v>45688</v>
      </c>
      <c r="AB16" s="36">
        <v>-14337</v>
      </c>
      <c r="AC16" s="36">
        <v>-4135</v>
      </c>
      <c r="AD16" s="36">
        <v>-20955</v>
      </c>
      <c r="AE16" s="36">
        <v>60017</v>
      </c>
      <c r="AF16" s="36">
        <v>-36361</v>
      </c>
      <c r="AG16" s="5"/>
      <c r="AH16" s="5"/>
    </row>
    <row r="17" spans="1:34" ht="14.25" outlineLevel="1" x14ac:dyDescent="0.25">
      <c r="A17" s="49" t="s">
        <v>20</v>
      </c>
      <c r="B17" s="51" t="s">
        <v>26</v>
      </c>
      <c r="C17" s="14"/>
      <c r="D17" s="31">
        <v>-1993</v>
      </c>
      <c r="E17" s="31">
        <v>1975</v>
      </c>
      <c r="F17" s="31">
        <v>3718</v>
      </c>
      <c r="G17" s="31">
        <v>3953</v>
      </c>
      <c r="H17" s="31">
        <v>-1524</v>
      </c>
      <c r="I17" s="31">
        <v>2113</v>
      </c>
      <c r="J17" s="31">
        <v>2575</v>
      </c>
      <c r="K17" s="31">
        <v>5335</v>
      </c>
      <c r="L17" s="31">
        <v>-1170</v>
      </c>
      <c r="M17" s="31">
        <v>2732</v>
      </c>
      <c r="N17" s="31">
        <v>6147</v>
      </c>
      <c r="O17" s="31">
        <v>4041</v>
      </c>
      <c r="P17" s="31">
        <v>-4544</v>
      </c>
      <c r="Q17" s="31">
        <v>3814</v>
      </c>
      <c r="R17" s="31">
        <v>3992</v>
      </c>
      <c r="S17" s="31">
        <v>6141</v>
      </c>
      <c r="T17" s="31">
        <v>-7746</v>
      </c>
      <c r="U17" s="31">
        <v>1610</v>
      </c>
      <c r="V17" s="31">
        <v>5213</v>
      </c>
      <c r="W17" s="31">
        <v>10971</v>
      </c>
      <c r="X17" s="31">
        <v>-4519</v>
      </c>
      <c r="Y17" s="31">
        <v>4967</v>
      </c>
      <c r="Z17" s="31">
        <v>9885</v>
      </c>
      <c r="AA17" s="31">
        <v>2900</v>
      </c>
      <c r="AB17" s="31">
        <v>617</v>
      </c>
      <c r="AC17" s="31">
        <v>-446</v>
      </c>
      <c r="AD17" s="31">
        <v>-1179</v>
      </c>
      <c r="AE17" s="31">
        <v>-7629</v>
      </c>
      <c r="AF17" s="31">
        <v>1500</v>
      </c>
      <c r="AG17" s="5"/>
      <c r="AH17" s="5"/>
    </row>
    <row r="18" spans="1:34" ht="14.25" outlineLevel="1" x14ac:dyDescent="0.25">
      <c r="A18" s="48" t="s">
        <v>21</v>
      </c>
      <c r="B18" s="50" t="s">
        <v>28</v>
      </c>
      <c r="C18" s="14"/>
      <c r="D18" s="36">
        <v>1499</v>
      </c>
      <c r="E18" s="36">
        <v>135</v>
      </c>
      <c r="F18" s="36">
        <v>-8187</v>
      </c>
      <c r="G18" s="36">
        <v>-32795</v>
      </c>
      <c r="H18" s="36">
        <v>5014</v>
      </c>
      <c r="I18" s="36">
        <v>3114</v>
      </c>
      <c r="J18" s="36">
        <v>-3905</v>
      </c>
      <c r="K18" s="36">
        <v>-39168</v>
      </c>
      <c r="L18" s="36">
        <v>5330</v>
      </c>
      <c r="M18" s="36">
        <v>-7686</v>
      </c>
      <c r="N18" s="36">
        <v>-11733</v>
      </c>
      <c r="O18" s="36">
        <v>-37714</v>
      </c>
      <c r="P18" s="36">
        <v>9727</v>
      </c>
      <c r="Q18" s="36">
        <v>200</v>
      </c>
      <c r="R18" s="36">
        <v>-7523</v>
      </c>
      <c r="S18" s="36">
        <v>-45707</v>
      </c>
      <c r="T18" s="36">
        <v>15279</v>
      </c>
      <c r="U18" s="36">
        <v>-23166</v>
      </c>
      <c r="V18" s="36">
        <v>-26993</v>
      </c>
      <c r="W18" s="36">
        <v>-52622</v>
      </c>
      <c r="X18" s="36">
        <v>175</v>
      </c>
      <c r="Y18" s="36">
        <v>-18332</v>
      </c>
      <c r="Z18" s="36">
        <v>-17609</v>
      </c>
      <c r="AA18" s="36">
        <v>-57517</v>
      </c>
      <c r="AB18" s="36">
        <v>469</v>
      </c>
      <c r="AC18" s="36">
        <v>-11368</v>
      </c>
      <c r="AD18" s="36">
        <v>-61</v>
      </c>
      <c r="AE18" s="36">
        <v>-61261</v>
      </c>
      <c r="AF18" s="36">
        <v>18504</v>
      </c>
      <c r="AG18" s="5"/>
      <c r="AH18" s="5"/>
    </row>
    <row r="19" spans="1:34" s="39" customFormat="1" ht="14.25" x14ac:dyDescent="0.25">
      <c r="A19" s="49" t="s">
        <v>22</v>
      </c>
      <c r="B19" s="51" t="s">
        <v>29</v>
      </c>
      <c r="C19" s="13"/>
      <c r="D19" s="31">
        <v>-1526</v>
      </c>
      <c r="E19" s="31">
        <v>4366</v>
      </c>
      <c r="F19" s="31">
        <v>-744</v>
      </c>
      <c r="G19" s="31">
        <v>1901</v>
      </c>
      <c r="H19" s="31">
        <v>4999</v>
      </c>
      <c r="I19" s="31">
        <v>8035</v>
      </c>
      <c r="J19" s="31">
        <v>-371</v>
      </c>
      <c r="K19" s="31">
        <v>5530</v>
      </c>
      <c r="L19" s="31">
        <v>5668</v>
      </c>
      <c r="M19" s="31">
        <v>8772</v>
      </c>
      <c r="N19" s="31">
        <v>-2435</v>
      </c>
      <c r="O19" s="31">
        <v>1323</v>
      </c>
      <c r="P19" s="31">
        <v>5654</v>
      </c>
      <c r="Q19" s="31">
        <v>3603</v>
      </c>
      <c r="R19" s="31">
        <v>-3602</v>
      </c>
      <c r="S19" s="31">
        <v>4168</v>
      </c>
      <c r="T19" s="31">
        <v>5774</v>
      </c>
      <c r="U19" s="31">
        <v>20496</v>
      </c>
      <c r="V19" s="31">
        <v>13982</v>
      </c>
      <c r="W19" s="31">
        <v>6809</v>
      </c>
      <c r="X19" s="31">
        <v>8515</v>
      </c>
      <c r="Y19" s="31">
        <v>671</v>
      </c>
      <c r="Z19" s="31">
        <v>-14946</v>
      </c>
      <c r="AA19" s="31">
        <v>-8754</v>
      </c>
      <c r="AB19" s="31">
        <v>-6545</v>
      </c>
      <c r="AC19" s="31">
        <v>-13005</v>
      </c>
      <c r="AD19" s="31">
        <v>-11994</v>
      </c>
      <c r="AE19" s="31">
        <v>536</v>
      </c>
      <c r="AF19" s="31">
        <v>-1388</v>
      </c>
      <c r="AG19" s="38"/>
      <c r="AH19" s="38"/>
    </row>
    <row r="20" spans="1:34" ht="14.25" outlineLevel="1" x14ac:dyDescent="0.25">
      <c r="A20" s="48" t="s">
        <v>23</v>
      </c>
      <c r="B20" s="50" t="s">
        <v>30</v>
      </c>
      <c r="C20" s="14"/>
      <c r="D20" s="36">
        <v>5</v>
      </c>
      <c r="E20" s="36">
        <v>4</v>
      </c>
      <c r="F20" s="36">
        <v>8</v>
      </c>
      <c r="G20" s="36">
        <v>6</v>
      </c>
      <c r="H20" s="36">
        <v>1</v>
      </c>
      <c r="I20" s="36">
        <v>1</v>
      </c>
      <c r="J20" s="36">
        <v>1</v>
      </c>
      <c r="K20" s="36">
        <v>1</v>
      </c>
      <c r="L20" s="36">
        <v>1</v>
      </c>
      <c r="M20" s="36">
        <v>1</v>
      </c>
      <c r="N20" s="36">
        <v>19</v>
      </c>
      <c r="O20" s="36">
        <v>-12</v>
      </c>
      <c r="P20" s="36">
        <v>-1</v>
      </c>
      <c r="Q20" s="36">
        <v>12</v>
      </c>
      <c r="R20" s="36">
        <v>-4</v>
      </c>
      <c r="S20" s="36">
        <v>13</v>
      </c>
      <c r="T20" s="36">
        <v>15</v>
      </c>
      <c r="U20" s="36">
        <v>6</v>
      </c>
      <c r="V20" s="36">
        <v>6</v>
      </c>
      <c r="W20" s="36">
        <v>-16</v>
      </c>
      <c r="X20" s="36">
        <v>22</v>
      </c>
      <c r="Y20" s="36">
        <v>16</v>
      </c>
      <c r="Z20" s="36">
        <v>15</v>
      </c>
      <c r="AA20" s="36">
        <v>-39</v>
      </c>
      <c r="AB20" s="36">
        <v>35</v>
      </c>
      <c r="AC20" s="36">
        <v>28</v>
      </c>
      <c r="AD20" s="36">
        <v>-14</v>
      </c>
      <c r="AE20" s="36">
        <v>-34</v>
      </c>
      <c r="AF20" s="36">
        <v>-20</v>
      </c>
      <c r="AG20" s="5"/>
      <c r="AH20" s="5"/>
    </row>
    <row r="21" spans="1:34" s="39" customFormat="1" ht="14.25" outlineLevel="1" x14ac:dyDescent="0.25">
      <c r="A21" s="47" t="s">
        <v>24</v>
      </c>
      <c r="B21" s="13" t="s">
        <v>31</v>
      </c>
      <c r="C21" s="46"/>
      <c r="D21" s="30">
        <f>SUM(D16:D20)</f>
        <v>-13804</v>
      </c>
      <c r="E21" s="30">
        <f t="shared" ref="E21:AF21" si="0">SUM(E16:E20)</f>
        <v>-13573</v>
      </c>
      <c r="F21" s="30">
        <f t="shared" si="0"/>
        <v>-13535</v>
      </c>
      <c r="G21" s="30">
        <f t="shared" si="0"/>
        <v>-9125</v>
      </c>
      <c r="H21" s="30">
        <f t="shared" si="0"/>
        <v>-12454</v>
      </c>
      <c r="I21" s="30">
        <f t="shared" si="0"/>
        <v>-10951</v>
      </c>
      <c r="J21" s="30">
        <f t="shared" si="0"/>
        <v>-11293</v>
      </c>
      <c r="K21" s="30">
        <f t="shared" si="0"/>
        <v>-7489</v>
      </c>
      <c r="L21" s="30">
        <f t="shared" si="0"/>
        <v>-11420</v>
      </c>
      <c r="M21" s="30">
        <f t="shared" si="0"/>
        <v>-12485</v>
      </c>
      <c r="N21" s="30">
        <f t="shared" si="0"/>
        <v>-11105</v>
      </c>
      <c r="O21" s="30">
        <f t="shared" si="0"/>
        <v>-13520</v>
      </c>
      <c r="P21" s="30">
        <f t="shared" si="0"/>
        <v>-14472</v>
      </c>
      <c r="Q21" s="30">
        <f t="shared" si="0"/>
        <v>-13601</v>
      </c>
      <c r="R21" s="30">
        <f t="shared" si="0"/>
        <v>-15769</v>
      </c>
      <c r="S21" s="30">
        <f t="shared" si="0"/>
        <v>-12377</v>
      </c>
      <c r="T21" s="30">
        <f t="shared" si="0"/>
        <v>-12900</v>
      </c>
      <c r="U21" s="30">
        <f t="shared" si="0"/>
        <v>-11781</v>
      </c>
      <c r="V21" s="30">
        <f t="shared" si="0"/>
        <v>-10944</v>
      </c>
      <c r="W21" s="30">
        <f t="shared" si="0"/>
        <v>-12970</v>
      </c>
      <c r="X21" s="30">
        <f t="shared" si="0"/>
        <v>-12834</v>
      </c>
      <c r="Y21" s="30">
        <f t="shared" si="0"/>
        <v>-19328</v>
      </c>
      <c r="Z21" s="30">
        <f t="shared" si="0"/>
        <v>-21026</v>
      </c>
      <c r="AA21" s="30">
        <f t="shared" si="0"/>
        <v>-17722</v>
      </c>
      <c r="AB21" s="30">
        <f t="shared" si="0"/>
        <v>-19761</v>
      </c>
      <c r="AC21" s="30">
        <f t="shared" si="0"/>
        <v>-28926</v>
      </c>
      <c r="AD21" s="30">
        <f t="shared" si="0"/>
        <v>-34203</v>
      </c>
      <c r="AE21" s="30">
        <f t="shared" si="0"/>
        <v>-8371</v>
      </c>
      <c r="AF21" s="30">
        <f t="shared" si="0"/>
        <v>-17765</v>
      </c>
      <c r="AG21" s="38"/>
      <c r="AH21" s="38"/>
    </row>
    <row r="22" spans="1:34" ht="14.25" x14ac:dyDescent="0.25">
      <c r="A22" s="43" t="s">
        <v>25</v>
      </c>
      <c r="B22" s="15" t="s">
        <v>32</v>
      </c>
      <c r="C22" s="13"/>
      <c r="D22" s="33">
        <v>13804</v>
      </c>
      <c r="E22" s="33">
        <v>13573</v>
      </c>
      <c r="F22" s="33">
        <v>13535</v>
      </c>
      <c r="G22" s="33">
        <v>9125</v>
      </c>
      <c r="H22" s="33">
        <v>12454</v>
      </c>
      <c r="I22" s="33">
        <v>10951</v>
      </c>
      <c r="J22" s="33">
        <v>11293</v>
      </c>
      <c r="K22" s="33">
        <v>7489</v>
      </c>
      <c r="L22" s="33">
        <v>11420</v>
      </c>
      <c r="M22" s="33">
        <v>12485</v>
      </c>
      <c r="N22" s="33">
        <v>11105</v>
      </c>
      <c r="O22" s="33">
        <v>13520</v>
      </c>
      <c r="P22" s="33">
        <v>14472</v>
      </c>
      <c r="Q22" s="33">
        <v>13601</v>
      </c>
      <c r="R22" s="33">
        <v>15769</v>
      </c>
      <c r="S22" s="33">
        <v>12377</v>
      </c>
      <c r="T22" s="33">
        <v>12900</v>
      </c>
      <c r="U22" s="33">
        <v>11781</v>
      </c>
      <c r="V22" s="33">
        <v>10944</v>
      </c>
      <c r="W22" s="33">
        <v>12970</v>
      </c>
      <c r="X22" s="33">
        <v>12834</v>
      </c>
      <c r="Y22" s="33">
        <v>19328</v>
      </c>
      <c r="Z22" s="33">
        <v>21026</v>
      </c>
      <c r="AA22" s="33">
        <v>17722</v>
      </c>
      <c r="AB22" s="33">
        <v>19761</v>
      </c>
      <c r="AC22" s="33">
        <v>28926</v>
      </c>
      <c r="AD22" s="33">
        <v>34203</v>
      </c>
      <c r="AE22" s="33">
        <v>8371</v>
      </c>
      <c r="AF22" s="33">
        <v>17765</v>
      </c>
      <c r="AG22" s="5"/>
      <c r="AH22" s="5"/>
    </row>
    <row r="23" spans="1:34" ht="14.25" outlineLevel="1" x14ac:dyDescent="0.25">
      <c r="A23" s="57"/>
      <c r="B23" s="58">
        <v>1000</v>
      </c>
      <c r="C23" s="14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"/>
      <c r="AH23" s="5"/>
    </row>
    <row r="24" spans="1:34" ht="14.25" x14ac:dyDescent="0.25">
      <c r="A24" s="13"/>
      <c r="B24" s="13"/>
      <c r="C24" s="1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5"/>
      <c r="AH24" s="5"/>
    </row>
    <row r="25" spans="1:34" ht="15" customHeight="1" x14ac:dyDescent="0.25">
      <c r="A25" s="78" t="s">
        <v>40</v>
      </c>
      <c r="B25" s="78"/>
      <c r="C25" s="16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79"/>
      <c r="O25" s="79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5"/>
      <c r="AH25" s="5"/>
    </row>
    <row r="26" spans="1:34" ht="14.25" x14ac:dyDescent="0.25">
      <c r="A26" s="62"/>
      <c r="B26" s="7"/>
      <c r="C26" s="16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29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66"/>
      <c r="AA26" s="66"/>
      <c r="AB26" s="66"/>
      <c r="AC26" s="66"/>
      <c r="AD26" s="66"/>
      <c r="AE26" s="66"/>
      <c r="AF26" s="66"/>
      <c r="AG26" s="5"/>
      <c r="AH26" s="5"/>
    </row>
    <row r="27" spans="1:34" ht="14.25" x14ac:dyDescent="0.25">
      <c r="A27" s="48" t="s">
        <v>19</v>
      </c>
      <c r="B27" s="50" t="s">
        <v>27</v>
      </c>
      <c r="C27" s="13"/>
      <c r="D27" s="36">
        <v>-11579.677390079965</v>
      </c>
      <c r="E27" s="36">
        <v>-16428.213826118132</v>
      </c>
      <c r="F27" s="36">
        <v>-8387.9881689181548</v>
      </c>
      <c r="G27" s="36">
        <v>24240.230075129839</v>
      </c>
      <c r="H27" s="36">
        <v>-12555.978294311559</v>
      </c>
      <c r="I27" s="36">
        <v>-20397.758620949746</v>
      </c>
      <c r="J27" s="36">
        <v>-6934.6025384426503</v>
      </c>
      <c r="K27" s="36">
        <v>19680.345273770006</v>
      </c>
      <c r="L27" s="36">
        <v>-16941.005958068774</v>
      </c>
      <c r="M27" s="36">
        <v>-10148.917351676981</v>
      </c>
      <c r="N27" s="36">
        <v>-7699.5027215776754</v>
      </c>
      <c r="O27" s="36">
        <v>22067.514453526292</v>
      </c>
      <c r="P27" s="36">
        <v>-18691.670778834319</v>
      </c>
      <c r="Q27" s="36">
        <v>-19289.049746124329</v>
      </c>
      <c r="R27" s="36">
        <v>-4888.1297037995719</v>
      </c>
      <c r="S27" s="36">
        <v>21747.059783368502</v>
      </c>
      <c r="T27" s="36">
        <v>-7557.1240769855185</v>
      </c>
      <c r="U27" s="36">
        <v>-7064.0319102097556</v>
      </c>
      <c r="V27" s="36">
        <v>-1169.1710024081704</v>
      </c>
      <c r="W27" s="36">
        <v>16824.717063504613</v>
      </c>
      <c r="X27" s="36">
        <v>-3175.0552545590431</v>
      </c>
      <c r="Y27" s="36">
        <v>7152.7636552844288</v>
      </c>
      <c r="Z27" s="36">
        <v>1198.8829007430911</v>
      </c>
      <c r="AA27" s="36">
        <v>38184.923817640854</v>
      </c>
      <c r="AB27" s="36">
        <v>-15829.866514262403</v>
      </c>
      <c r="AC27" s="36">
        <v>1762.8888861460557</v>
      </c>
      <c r="AD27" s="36">
        <v>-18278.15200522649</v>
      </c>
      <c r="AE27" s="36">
        <v>34879.325070215957</v>
      </c>
      <c r="AF27" s="36">
        <v>-31894.37801802441</v>
      </c>
      <c r="AG27" s="5"/>
      <c r="AH27" s="5"/>
    </row>
    <row r="28" spans="1:34" s="39" customFormat="1" ht="14.25" outlineLevel="1" x14ac:dyDescent="0.25">
      <c r="A28" s="49" t="s">
        <v>20</v>
      </c>
      <c r="B28" s="51" t="s">
        <v>26</v>
      </c>
      <c r="C28" s="46"/>
      <c r="D28" s="31">
        <v>-1484.0193243300403</v>
      </c>
      <c r="E28" s="31">
        <v>1810.5302403181724</v>
      </c>
      <c r="F28" s="31">
        <v>3486.2363320102909</v>
      </c>
      <c r="G28" s="31">
        <v>3839.3134901625067</v>
      </c>
      <c r="H28" s="31">
        <v>-1632.8448948529463</v>
      </c>
      <c r="I28" s="31">
        <v>2038.0786514307033</v>
      </c>
      <c r="J28" s="31">
        <v>2540.9493918716425</v>
      </c>
      <c r="K28" s="31">
        <v>4092.9600173741728</v>
      </c>
      <c r="L28" s="31">
        <v>-1169.8567481907803</v>
      </c>
      <c r="M28" s="31">
        <v>2730.6897230296572</v>
      </c>
      <c r="N28" s="31">
        <v>6149.0529872201651</v>
      </c>
      <c r="O28" s="31">
        <v>4043.0208938996134</v>
      </c>
      <c r="P28" s="31">
        <v>-4535.2631865249632</v>
      </c>
      <c r="Q28" s="31">
        <v>3819.1259394756476</v>
      </c>
      <c r="R28" s="31">
        <v>3991.1496351072733</v>
      </c>
      <c r="S28" s="31">
        <v>6131.4947922709462</v>
      </c>
      <c r="T28" s="31">
        <v>-10116.220943311353</v>
      </c>
      <c r="U28" s="31">
        <v>5109.5581042845861</v>
      </c>
      <c r="V28" s="31">
        <v>4837.9911194783963</v>
      </c>
      <c r="W28" s="31">
        <v>10216.281759623385</v>
      </c>
      <c r="X28" s="31">
        <v>-6351.734850372417</v>
      </c>
      <c r="Y28" s="31">
        <v>4811.9427324902381</v>
      </c>
      <c r="Z28" s="31">
        <v>9422.5549138602164</v>
      </c>
      <c r="AA28" s="31">
        <v>2363.148156114014</v>
      </c>
      <c r="AB28" s="31">
        <v>3428.1783231564673</v>
      </c>
      <c r="AC28" s="31">
        <v>3493.1930570915556</v>
      </c>
      <c r="AD28" s="31">
        <v>2358.8914325744827</v>
      </c>
      <c r="AE28" s="31">
        <v>-4264.1317101603872</v>
      </c>
      <c r="AF28" s="31">
        <v>747.8032475814947</v>
      </c>
      <c r="AG28" s="38"/>
      <c r="AH28" s="38"/>
    </row>
    <row r="29" spans="1:34" s="39" customFormat="1" ht="14.25" outlineLevel="1" x14ac:dyDescent="0.25">
      <c r="A29" s="48" t="s">
        <v>21</v>
      </c>
      <c r="B29" s="50" t="s">
        <v>28</v>
      </c>
      <c r="C29" s="52"/>
      <c r="D29" s="36">
        <v>1498.9409053785705</v>
      </c>
      <c r="E29" s="36">
        <v>136.00000000001117</v>
      </c>
      <c r="F29" s="36">
        <v>-8187.9999999999955</v>
      </c>
      <c r="G29" s="36">
        <v>-32794.999999999978</v>
      </c>
      <c r="H29" s="36">
        <v>5012.2040508815471</v>
      </c>
      <c r="I29" s="36">
        <v>3115.0000000000023</v>
      </c>
      <c r="J29" s="36">
        <v>-3906.0000000000023</v>
      </c>
      <c r="K29" s="36">
        <v>-39167.999999999993</v>
      </c>
      <c r="L29" s="36">
        <v>5355.969474409565</v>
      </c>
      <c r="M29" s="36">
        <v>-7682.9999999999991</v>
      </c>
      <c r="N29" s="36">
        <v>-11728.999999999975</v>
      </c>
      <c r="O29" s="36">
        <v>-37716.000000000007</v>
      </c>
      <c r="P29" s="36">
        <v>9725.0000000000036</v>
      </c>
      <c r="Q29" s="36">
        <v>198.99999999999721</v>
      </c>
      <c r="R29" s="36">
        <v>-7524.9999999999955</v>
      </c>
      <c r="S29" s="36">
        <v>-45728.000371489972</v>
      </c>
      <c r="T29" s="36">
        <v>15273.999999999978</v>
      </c>
      <c r="U29" s="36">
        <v>-23166.999999999996</v>
      </c>
      <c r="V29" s="36">
        <v>-26992.953421498078</v>
      </c>
      <c r="W29" s="36">
        <v>-52625.504100031052</v>
      </c>
      <c r="X29" s="36">
        <v>175.00040502062203</v>
      </c>
      <c r="Y29" s="36">
        <v>-18331.999952259866</v>
      </c>
      <c r="Z29" s="36">
        <v>-17605.9998042396</v>
      </c>
      <c r="AA29" s="36">
        <v>-57514.999987735777</v>
      </c>
      <c r="AB29" s="36">
        <v>275.77657827147522</v>
      </c>
      <c r="AC29" s="36">
        <v>-11631.574804416699</v>
      </c>
      <c r="AD29" s="36">
        <v>-78.788504137965532</v>
      </c>
      <c r="AE29" s="36">
        <v>-61265.608921235733</v>
      </c>
      <c r="AF29" s="36">
        <v>18503.900977049118</v>
      </c>
      <c r="AG29" s="38"/>
      <c r="AH29" s="38"/>
    </row>
    <row r="30" spans="1:34" ht="14.25" outlineLevel="1" x14ac:dyDescent="0.25">
      <c r="A30" s="49" t="s">
        <v>22</v>
      </c>
      <c r="B30" s="51" t="s">
        <v>29</v>
      </c>
      <c r="C30" s="19"/>
      <c r="D30" s="31">
        <v>-196.41685572391327</v>
      </c>
      <c r="E30" s="31">
        <v>4768.0000000000009</v>
      </c>
      <c r="F30" s="31">
        <v>2703</v>
      </c>
      <c r="G30" s="31">
        <v>-1165.9999999999909</v>
      </c>
      <c r="H30" s="31">
        <v>448.88919577296087</v>
      </c>
      <c r="I30" s="31">
        <v>7581.9999999999409</v>
      </c>
      <c r="J30" s="31">
        <v>1218.0000000000018</v>
      </c>
      <c r="K30" s="31">
        <v>10514.000000000015</v>
      </c>
      <c r="L30" s="31">
        <v>4530.8046743843151</v>
      </c>
      <c r="M30" s="31">
        <v>7381.0000000000009</v>
      </c>
      <c r="N30" s="31">
        <v>2945.0000000000055</v>
      </c>
      <c r="O30" s="31">
        <v>-639.99999999999534</v>
      </c>
      <c r="P30" s="31">
        <v>2461.0000000000045</v>
      </c>
      <c r="Q30" s="31">
        <v>4455.9999999999973</v>
      </c>
      <c r="R30" s="31">
        <v>-4057.0000000000073</v>
      </c>
      <c r="S30" s="31">
        <v>8623.9997976787563</v>
      </c>
      <c r="T30" s="31">
        <v>-3807.2868738045668</v>
      </c>
      <c r="U30" s="31">
        <v>17623.577287496053</v>
      </c>
      <c r="V30" s="31">
        <v>16352.129119844602</v>
      </c>
      <c r="W30" s="31">
        <v>16101.47213818922</v>
      </c>
      <c r="X30" s="31">
        <v>803.57983007007101</v>
      </c>
      <c r="Y30" s="31">
        <v>-7561.9482385337096</v>
      </c>
      <c r="Z30" s="31">
        <v>-10412.433558361028</v>
      </c>
      <c r="AA30" s="31">
        <v>-4173.2296475451367</v>
      </c>
      <c r="AB30" s="31">
        <v>-6202.2736066976749</v>
      </c>
      <c r="AC30" s="31">
        <v>-12894.636893641387</v>
      </c>
      <c r="AD30" s="31">
        <v>-8474.5957298707708</v>
      </c>
      <c r="AE30" s="31">
        <v>6007.3459162169856</v>
      </c>
      <c r="AF30" s="31">
        <v>-1387.4445719884391</v>
      </c>
      <c r="AG30" s="5"/>
      <c r="AH30" s="5"/>
    </row>
    <row r="31" spans="1:34" ht="14.25" outlineLevel="1" x14ac:dyDescent="0.25">
      <c r="A31" s="48" t="s">
        <v>23</v>
      </c>
      <c r="B31" s="50" t="s">
        <v>30</v>
      </c>
      <c r="C31" s="14"/>
      <c r="D31" s="36">
        <v>2.6000000000000008E-10</v>
      </c>
      <c r="E31" s="36">
        <v>8.0702273549040804E-10</v>
      </c>
      <c r="F31" s="36">
        <v>3.2521913774835864E-9</v>
      </c>
      <c r="G31" s="36">
        <v>3.8817074627554047E-7</v>
      </c>
      <c r="H31" s="36">
        <v>3.3255581364788577E-10</v>
      </c>
      <c r="I31" s="36">
        <v>-5.5688258413817777E-10</v>
      </c>
      <c r="J31" s="36">
        <v>1.1817557948346897E-9</v>
      </c>
      <c r="K31" s="36">
        <v>1.0487556559318808E-9</v>
      </c>
      <c r="L31" s="36">
        <v>1.0000000000001643</v>
      </c>
      <c r="M31" s="36">
        <v>1.0000000000000115</v>
      </c>
      <c r="N31" s="36">
        <v>17.999999999999986</v>
      </c>
      <c r="O31" s="36">
        <v>-11.000000000003489</v>
      </c>
      <c r="P31" s="36">
        <v>-1.000000000000077</v>
      </c>
      <c r="Q31" s="36">
        <v>11.999999999999973</v>
      </c>
      <c r="R31" s="36">
        <v>-5.0000000000000266</v>
      </c>
      <c r="S31" s="36">
        <v>14.000000000000268</v>
      </c>
      <c r="T31" s="36">
        <v>14.999999999999993</v>
      </c>
      <c r="U31" s="36">
        <v>7.0000000000004547</v>
      </c>
      <c r="V31" s="36">
        <v>4.9999999999997806</v>
      </c>
      <c r="W31" s="36">
        <v>-17.000000000000163</v>
      </c>
      <c r="X31" s="36">
        <v>-86.290237411510915</v>
      </c>
      <c r="Y31" s="36">
        <v>-3.0430622058527659</v>
      </c>
      <c r="Z31" s="36">
        <v>-861.2608644628682</v>
      </c>
      <c r="AA31" s="36">
        <v>-6.9730839329676595</v>
      </c>
      <c r="AB31" s="36">
        <v>-283.21499997399991</v>
      </c>
      <c r="AC31" s="36">
        <v>82.358511464195786</v>
      </c>
      <c r="AD31" s="36">
        <v>-189.66746218913491</v>
      </c>
      <c r="AE31" s="36">
        <v>152.13615962651991</v>
      </c>
      <c r="AF31" s="36">
        <v>573.89959152538995</v>
      </c>
      <c r="AG31" s="5"/>
      <c r="AH31" s="5"/>
    </row>
    <row r="32" spans="1:34" ht="14.25" outlineLevel="1" x14ac:dyDescent="0.25">
      <c r="A32" s="47" t="s">
        <v>24</v>
      </c>
      <c r="B32" s="13" t="s">
        <v>31</v>
      </c>
      <c r="C32" s="20"/>
      <c r="D32" s="30">
        <v>-11761.175273733357</v>
      </c>
      <c r="E32" s="30">
        <v>-9713.6848191602876</v>
      </c>
      <c r="F32" s="30">
        <v>-10386.754504694836</v>
      </c>
      <c r="G32" s="30">
        <v>-5881.4579879464918</v>
      </c>
      <c r="H32" s="30">
        <v>-8727.7321133355563</v>
      </c>
      <c r="I32" s="30">
        <v>-7662.6834717740567</v>
      </c>
      <c r="J32" s="30">
        <v>-7081.6548350413314</v>
      </c>
      <c r="K32" s="30">
        <v>-4880.6962073474533</v>
      </c>
      <c r="L32" s="30">
        <v>-8223.0917859574529</v>
      </c>
      <c r="M32" s="30">
        <v>-7719.2289552165412</v>
      </c>
      <c r="N32" s="30">
        <v>-10316.451877431802</v>
      </c>
      <c r="O32" s="30">
        <v>-12256.466079973086</v>
      </c>
      <c r="P32" s="30">
        <v>-11041.936322435937</v>
      </c>
      <c r="Q32" s="30">
        <v>-10802.92510868769</v>
      </c>
      <c r="R32" s="30">
        <v>-12483.981212587942</v>
      </c>
      <c r="S32" s="30">
        <v>-9211.4471524050459</v>
      </c>
      <c r="T32" s="30">
        <v>-6191.6332258857274</v>
      </c>
      <c r="U32" s="30">
        <v>-7490.8975090158865</v>
      </c>
      <c r="V32" s="30">
        <v>-6967.0051331740106</v>
      </c>
      <c r="W32" s="30">
        <v>-9500.0337289373219</v>
      </c>
      <c r="X32" s="30">
        <v>-8634.5005086463989</v>
      </c>
      <c r="Y32" s="30">
        <v>-13932.284865224763</v>
      </c>
      <c r="Z32" s="30">
        <v>-18258.256412460189</v>
      </c>
      <c r="AA32" s="30">
        <v>-21147.13074545901</v>
      </c>
      <c r="AB32" s="30">
        <v>-18611.400219506133</v>
      </c>
      <c r="AC32" s="30">
        <v>-19187.771243356277</v>
      </c>
      <c r="AD32" s="30">
        <v>-24662.312268849877</v>
      </c>
      <c r="AE32" s="30">
        <v>-24490.933485336656</v>
      </c>
      <c r="AF32" s="30">
        <v>-13456.218773856846</v>
      </c>
      <c r="AG32" s="5"/>
      <c r="AH32" s="5"/>
    </row>
    <row r="33" spans="1:60" s="39" customFormat="1" ht="14.25" outlineLevel="1" x14ac:dyDescent="0.25">
      <c r="A33" s="43" t="s">
        <v>25</v>
      </c>
      <c r="B33" s="15" t="s">
        <v>32</v>
      </c>
      <c r="C33" s="41"/>
      <c r="D33" s="33">
        <v>11761.172664755331</v>
      </c>
      <c r="E33" s="33">
        <v>9713.6835857995466</v>
      </c>
      <c r="F33" s="33">
        <v>10386.751836907475</v>
      </c>
      <c r="G33" s="33">
        <v>5881.4564347072537</v>
      </c>
      <c r="H33" s="33">
        <v>8727.7299425095971</v>
      </c>
      <c r="I33" s="33">
        <v>7662.6799695186946</v>
      </c>
      <c r="J33" s="33">
        <v>7081.6531465706294</v>
      </c>
      <c r="K33" s="33">
        <v>4880.6947088554007</v>
      </c>
      <c r="L33" s="33">
        <v>8223.0885574653948</v>
      </c>
      <c r="M33" s="33">
        <v>7719.2276291970511</v>
      </c>
      <c r="N33" s="33">
        <v>10316.44973435704</v>
      </c>
      <c r="O33" s="33">
        <v>12256.464652573732</v>
      </c>
      <c r="P33" s="33">
        <v>11041.933965358985</v>
      </c>
      <c r="Q33" s="33">
        <v>10802.923806648305</v>
      </c>
      <c r="R33" s="33">
        <v>12483.980068691935</v>
      </c>
      <c r="S33" s="33">
        <v>9211.4459981713844</v>
      </c>
      <c r="T33" s="33">
        <v>6191.6342335595273</v>
      </c>
      <c r="U33" s="33">
        <v>7490.8981191409885</v>
      </c>
      <c r="V33" s="33">
        <v>6967.0039380508397</v>
      </c>
      <c r="W33" s="33">
        <v>9500.0324855981726</v>
      </c>
      <c r="X33" s="33">
        <v>8634.5001073141957</v>
      </c>
      <c r="Y33" s="33">
        <v>13932.284865286916</v>
      </c>
      <c r="Z33" s="33">
        <v>18258.256311750662</v>
      </c>
      <c r="AA33" s="33">
        <v>21147.131110421386</v>
      </c>
      <c r="AB33" s="33">
        <v>18611.398975652341</v>
      </c>
      <c r="AC33" s="33">
        <v>19187.771317219249</v>
      </c>
      <c r="AD33" s="33">
        <v>24662.312689566941</v>
      </c>
      <c r="AE33" s="33">
        <v>24490.933455635386</v>
      </c>
      <c r="AF33" s="33">
        <v>13456.216126302015</v>
      </c>
      <c r="AG33" s="38"/>
      <c r="AH33" s="38"/>
    </row>
    <row r="34" spans="1:60" s="39" customFormat="1" ht="14.25" x14ac:dyDescent="0.25">
      <c r="A34" s="57"/>
      <c r="B34" s="58"/>
      <c r="C34" s="13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8"/>
      <c r="AH34" s="38"/>
    </row>
    <row r="35" spans="1:60" ht="14.25" x14ac:dyDescent="0.25">
      <c r="A35" s="44"/>
      <c r="B35" s="45"/>
      <c r="C35" s="1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5"/>
      <c r="AH35" s="5"/>
    </row>
    <row r="36" spans="1:60" ht="14.25" x14ac:dyDescent="0.25">
      <c r="A36" s="73" t="s">
        <v>18</v>
      </c>
      <c r="B36" s="73"/>
      <c r="C36" s="7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79"/>
      <c r="O36" s="79"/>
      <c r="P36" s="35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5"/>
      <c r="AH36" s="5"/>
    </row>
    <row r="37" spans="1:60" ht="14.25" x14ac:dyDescent="0.25">
      <c r="A37" s="62"/>
      <c r="B37" s="7"/>
      <c r="C37" s="13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66"/>
      <c r="AA37" s="66"/>
      <c r="AB37" s="66"/>
      <c r="AC37" s="66"/>
      <c r="AD37" s="66"/>
      <c r="AE37" s="66"/>
      <c r="AF37" s="66"/>
      <c r="AG37" s="5"/>
      <c r="AH37" s="5"/>
    </row>
    <row r="38" spans="1:60" ht="14.25" x14ac:dyDescent="0.25">
      <c r="A38" s="48" t="s">
        <v>19</v>
      </c>
      <c r="B38" s="50" t="s">
        <v>27</v>
      </c>
      <c r="C38" s="13"/>
      <c r="D38" s="36">
        <f>+D16-D27</f>
        <v>-209.32260992003467</v>
      </c>
      <c r="E38" s="36">
        <f t="shared" ref="E38:AF38" si="1">+E16-E27</f>
        <v>-3624.7861738818683</v>
      </c>
      <c r="F38" s="36">
        <f t="shared" si="1"/>
        <v>57.98816891815477</v>
      </c>
      <c r="G38" s="36">
        <f t="shared" si="1"/>
        <v>-6430.230075129839</v>
      </c>
      <c r="H38" s="36">
        <f t="shared" si="1"/>
        <v>-8388.0217056884412</v>
      </c>
      <c r="I38" s="36">
        <f t="shared" si="1"/>
        <v>-3816.2413790502542</v>
      </c>
      <c r="J38" s="36">
        <f t="shared" si="1"/>
        <v>-2658.3974615573497</v>
      </c>
      <c r="K38" s="36">
        <f t="shared" si="1"/>
        <v>1132.6547262299937</v>
      </c>
      <c r="L38" s="36">
        <f t="shared" si="1"/>
        <v>-4307.9940419312261</v>
      </c>
      <c r="M38" s="36">
        <f t="shared" si="1"/>
        <v>-6155.0826483230194</v>
      </c>
      <c r="N38" s="36">
        <f t="shared" si="1"/>
        <v>4596.5027215776754</v>
      </c>
      <c r="O38" s="36">
        <f t="shared" si="1"/>
        <v>-3225.5144535262916</v>
      </c>
      <c r="P38" s="36">
        <f t="shared" si="1"/>
        <v>-6616.3292211656808</v>
      </c>
      <c r="Q38" s="36">
        <f t="shared" si="1"/>
        <v>-1940.9502538756715</v>
      </c>
      <c r="R38" s="36">
        <f t="shared" si="1"/>
        <v>-3743.8702962004281</v>
      </c>
      <c r="S38" s="36">
        <f t="shared" si="1"/>
        <v>1260.9402166314976</v>
      </c>
      <c r="T38" s="36">
        <f t="shared" si="1"/>
        <v>-18664.875923014482</v>
      </c>
      <c r="U38" s="36">
        <f t="shared" si="1"/>
        <v>-3662.9680897902444</v>
      </c>
      <c r="V38" s="36">
        <f t="shared" si="1"/>
        <v>-1982.8289975918296</v>
      </c>
      <c r="W38" s="36">
        <f t="shared" si="1"/>
        <v>5063.2829364953868</v>
      </c>
      <c r="X38" s="36">
        <f t="shared" si="1"/>
        <v>-13851.944745440956</v>
      </c>
      <c r="Y38" s="36">
        <f t="shared" si="1"/>
        <v>-13802.763655284429</v>
      </c>
      <c r="Z38" s="36">
        <f t="shared" si="1"/>
        <v>430.11709925690889</v>
      </c>
      <c r="AA38" s="36">
        <f t="shared" si="1"/>
        <v>7503.0761823591456</v>
      </c>
      <c r="AB38" s="36">
        <f t="shared" si="1"/>
        <v>1492.8665142624031</v>
      </c>
      <c r="AC38" s="36">
        <f t="shared" si="1"/>
        <v>-5897.8888861460555</v>
      </c>
      <c r="AD38" s="36">
        <f t="shared" si="1"/>
        <v>-2676.8479947735104</v>
      </c>
      <c r="AE38" s="36">
        <f t="shared" si="1"/>
        <v>25137.674929784043</v>
      </c>
      <c r="AF38" s="36">
        <f t="shared" si="1"/>
        <v>-4466.6219819755897</v>
      </c>
      <c r="AG38" s="5"/>
      <c r="AH38" s="5"/>
    </row>
    <row r="39" spans="1:60" s="39" customFormat="1" ht="14.25" x14ac:dyDescent="0.25">
      <c r="A39" s="49" t="s">
        <v>20</v>
      </c>
      <c r="B39" s="51" t="s">
        <v>26</v>
      </c>
      <c r="C39" s="59"/>
      <c r="D39" s="31">
        <f t="shared" ref="D39:D44" si="2">+D17-D28</f>
        <v>-508.98067566995974</v>
      </c>
      <c r="E39" s="31">
        <f t="shared" ref="E39:AF39" si="3">+E17-E28</f>
        <v>164.46975968182755</v>
      </c>
      <c r="F39" s="31">
        <f t="shared" si="3"/>
        <v>231.76366798970912</v>
      </c>
      <c r="G39" s="31">
        <f t="shared" si="3"/>
        <v>113.6865098374933</v>
      </c>
      <c r="H39" s="31">
        <f t="shared" si="3"/>
        <v>108.84489485294625</v>
      </c>
      <c r="I39" s="31">
        <f t="shared" si="3"/>
        <v>74.921348569296697</v>
      </c>
      <c r="J39" s="31">
        <f t="shared" si="3"/>
        <v>34.050608128357453</v>
      </c>
      <c r="K39" s="31">
        <f t="shared" si="3"/>
        <v>1242.0399826258272</v>
      </c>
      <c r="L39" s="31">
        <f t="shared" si="3"/>
        <v>-0.14325180921969149</v>
      </c>
      <c r="M39" s="31">
        <f t="shared" si="3"/>
        <v>1.3102769703427839</v>
      </c>
      <c r="N39" s="31">
        <f t="shared" si="3"/>
        <v>-2.0529872201650505</v>
      </c>
      <c r="O39" s="31">
        <f t="shared" si="3"/>
        <v>-2.0208938996133838</v>
      </c>
      <c r="P39" s="31">
        <f t="shared" si="3"/>
        <v>-8.7368134750367972</v>
      </c>
      <c r="Q39" s="31">
        <f t="shared" si="3"/>
        <v>-5.1259394756475558</v>
      </c>
      <c r="R39" s="31">
        <f t="shared" si="3"/>
        <v>0.85036489272670224</v>
      </c>
      <c r="S39" s="31">
        <f t="shared" si="3"/>
        <v>9.5052077290538364</v>
      </c>
      <c r="T39" s="31">
        <f t="shared" si="3"/>
        <v>2370.220943311353</v>
      </c>
      <c r="U39" s="31">
        <f t="shared" si="3"/>
        <v>-3499.5581042845861</v>
      </c>
      <c r="V39" s="31">
        <f t="shared" si="3"/>
        <v>375.00888052160371</v>
      </c>
      <c r="W39" s="31">
        <f t="shared" si="3"/>
        <v>754.71824037661463</v>
      </c>
      <c r="X39" s="31">
        <f t="shared" si="3"/>
        <v>1832.734850372417</v>
      </c>
      <c r="Y39" s="31">
        <f t="shared" si="3"/>
        <v>155.05726750976191</v>
      </c>
      <c r="Z39" s="31">
        <f t="shared" si="3"/>
        <v>462.4450861397836</v>
      </c>
      <c r="AA39" s="31">
        <f t="shared" si="3"/>
        <v>536.851843885986</v>
      </c>
      <c r="AB39" s="31">
        <f t="shared" si="3"/>
        <v>-2811.1783231564673</v>
      </c>
      <c r="AC39" s="31">
        <f t="shared" si="3"/>
        <v>-3939.1930570915556</v>
      </c>
      <c r="AD39" s="31">
        <f t="shared" si="3"/>
        <v>-3537.8914325744827</v>
      </c>
      <c r="AE39" s="31">
        <f t="shared" si="3"/>
        <v>-3364.8682898396128</v>
      </c>
      <c r="AF39" s="31">
        <f t="shared" si="3"/>
        <v>752.1967524185053</v>
      </c>
      <c r="AG39" s="38"/>
      <c r="AH39" s="38"/>
    </row>
    <row r="40" spans="1:60" ht="14.25" x14ac:dyDescent="0.25">
      <c r="A40" s="48" t="s">
        <v>21</v>
      </c>
      <c r="B40" s="50" t="s">
        <v>28</v>
      </c>
      <c r="C40" s="42"/>
      <c r="D40" s="36">
        <f t="shared" si="2"/>
        <v>5.9094621429494509E-2</v>
      </c>
      <c r="E40" s="36">
        <f t="shared" ref="E40:AF40" si="4">+E18-E29</f>
        <v>-1.0000000000111697</v>
      </c>
      <c r="F40" s="36">
        <f t="shared" si="4"/>
        <v>0.99999999999545253</v>
      </c>
      <c r="G40" s="36">
        <f t="shared" si="4"/>
        <v>0</v>
      </c>
      <c r="H40" s="36">
        <f t="shared" si="4"/>
        <v>1.7959491184528815</v>
      </c>
      <c r="I40" s="36">
        <f t="shared" si="4"/>
        <v>-1.0000000000022737</v>
      </c>
      <c r="J40" s="36">
        <f t="shared" si="4"/>
        <v>1.0000000000022737</v>
      </c>
      <c r="K40" s="36">
        <f t="shared" si="4"/>
        <v>0</v>
      </c>
      <c r="L40" s="36">
        <f t="shared" si="4"/>
        <v>-25.969474409565009</v>
      </c>
      <c r="M40" s="36">
        <f t="shared" si="4"/>
        <v>-3.0000000000009095</v>
      </c>
      <c r="N40" s="36">
        <f t="shared" si="4"/>
        <v>-4.0000000000254659</v>
      </c>
      <c r="O40" s="36">
        <f t="shared" si="4"/>
        <v>2.000000000007276</v>
      </c>
      <c r="P40" s="36">
        <f t="shared" si="4"/>
        <v>1.999999999996362</v>
      </c>
      <c r="Q40" s="36">
        <f t="shared" si="4"/>
        <v>1.0000000000027853</v>
      </c>
      <c r="R40" s="36">
        <f t="shared" si="4"/>
        <v>1.9999999999954525</v>
      </c>
      <c r="S40" s="36">
        <f t="shared" si="4"/>
        <v>21.000371489972167</v>
      </c>
      <c r="T40" s="36">
        <f t="shared" si="4"/>
        <v>5.0000000000218279</v>
      </c>
      <c r="U40" s="36">
        <f t="shared" si="4"/>
        <v>0.99999999999636202</v>
      </c>
      <c r="V40" s="36">
        <f t="shared" si="4"/>
        <v>-4.6578501922340365E-2</v>
      </c>
      <c r="W40" s="36">
        <f t="shared" si="4"/>
        <v>3.5041000310520758</v>
      </c>
      <c r="X40" s="36">
        <f t="shared" si="4"/>
        <v>-4.0502062202563138E-4</v>
      </c>
      <c r="Y40" s="36">
        <f t="shared" si="4"/>
        <v>-4.7740133595652878E-5</v>
      </c>
      <c r="Z40" s="36">
        <f t="shared" si="4"/>
        <v>-3.0001957603999472</v>
      </c>
      <c r="AA40" s="36">
        <f t="shared" si="4"/>
        <v>-2.0000122642231872</v>
      </c>
      <c r="AB40" s="36">
        <f t="shared" si="4"/>
        <v>193.22342172852478</v>
      </c>
      <c r="AC40" s="36">
        <f t="shared" si="4"/>
        <v>263.57480441669941</v>
      </c>
      <c r="AD40" s="36">
        <f t="shared" si="4"/>
        <v>17.788504137965532</v>
      </c>
      <c r="AE40" s="36">
        <f t="shared" si="4"/>
        <v>4.6089212357328506</v>
      </c>
      <c r="AF40" s="36">
        <f t="shared" si="4"/>
        <v>9.9022950882499572E-2</v>
      </c>
      <c r="AG40" s="5"/>
      <c r="AH40" s="5"/>
    </row>
    <row r="41" spans="1:60" ht="14.25" outlineLevel="1" x14ac:dyDescent="0.25">
      <c r="A41" s="49" t="s">
        <v>22</v>
      </c>
      <c r="B41" s="51" t="s">
        <v>29</v>
      </c>
      <c r="C41" s="17"/>
      <c r="D41" s="31">
        <f t="shared" si="2"/>
        <v>-1329.5831442760868</v>
      </c>
      <c r="E41" s="31">
        <f t="shared" ref="E41:AF41" si="5">+E19-E30</f>
        <v>-402.00000000000091</v>
      </c>
      <c r="F41" s="31">
        <f t="shared" si="5"/>
        <v>-3447</v>
      </c>
      <c r="G41" s="31">
        <f t="shared" si="5"/>
        <v>3066.9999999999909</v>
      </c>
      <c r="H41" s="31">
        <f t="shared" si="5"/>
        <v>4550.1108042270389</v>
      </c>
      <c r="I41" s="31">
        <f t="shared" si="5"/>
        <v>453.00000000005912</v>
      </c>
      <c r="J41" s="31">
        <f t="shared" si="5"/>
        <v>-1589.0000000000018</v>
      </c>
      <c r="K41" s="31">
        <f t="shared" si="5"/>
        <v>-4984.0000000000146</v>
      </c>
      <c r="L41" s="31">
        <f t="shared" si="5"/>
        <v>1137.1953256156849</v>
      </c>
      <c r="M41" s="31">
        <f t="shared" si="5"/>
        <v>1390.9999999999991</v>
      </c>
      <c r="N41" s="31">
        <f t="shared" si="5"/>
        <v>-5380.0000000000055</v>
      </c>
      <c r="O41" s="31">
        <f t="shared" si="5"/>
        <v>1962.9999999999955</v>
      </c>
      <c r="P41" s="31">
        <f t="shared" si="5"/>
        <v>3192.9999999999955</v>
      </c>
      <c r="Q41" s="31">
        <f t="shared" si="5"/>
        <v>-852.99999999999727</v>
      </c>
      <c r="R41" s="31">
        <f t="shared" si="5"/>
        <v>455.00000000000728</v>
      </c>
      <c r="S41" s="31">
        <f t="shared" si="5"/>
        <v>-4455.9997976787563</v>
      </c>
      <c r="T41" s="31">
        <f t="shared" si="5"/>
        <v>9581.2868738045672</v>
      </c>
      <c r="U41" s="31">
        <f t="shared" si="5"/>
        <v>2872.422712503947</v>
      </c>
      <c r="V41" s="31">
        <f t="shared" si="5"/>
        <v>-2370.1291198446015</v>
      </c>
      <c r="W41" s="31">
        <f t="shared" si="5"/>
        <v>-9292.4721381892195</v>
      </c>
      <c r="X41" s="31">
        <f t="shared" si="5"/>
        <v>7711.4201699299292</v>
      </c>
      <c r="Y41" s="31">
        <f t="shared" si="5"/>
        <v>8232.9482385337105</v>
      </c>
      <c r="Z41" s="31">
        <f t="shared" si="5"/>
        <v>-4533.5664416389718</v>
      </c>
      <c r="AA41" s="31">
        <f t="shared" si="5"/>
        <v>-4580.7703524548633</v>
      </c>
      <c r="AB41" s="31">
        <f t="shared" si="5"/>
        <v>-342.72639330232505</v>
      </c>
      <c r="AC41" s="31">
        <f t="shared" si="5"/>
        <v>-110.36310635861264</v>
      </c>
      <c r="AD41" s="31">
        <f t="shared" si="5"/>
        <v>-3519.4042701292292</v>
      </c>
      <c r="AE41" s="31">
        <f t="shared" si="5"/>
        <v>-5471.3459162169856</v>
      </c>
      <c r="AF41" s="31">
        <f t="shared" si="5"/>
        <v>-0.55542801156093446</v>
      </c>
      <c r="AG41" s="5"/>
      <c r="AH41" s="5"/>
    </row>
    <row r="42" spans="1:60" ht="14.25" outlineLevel="1" x14ac:dyDescent="0.25">
      <c r="A42" s="48" t="s">
        <v>23</v>
      </c>
      <c r="B42" s="50" t="s">
        <v>30</v>
      </c>
      <c r="C42" s="17"/>
      <c r="D42" s="36">
        <f t="shared" si="2"/>
        <v>4.99999999974</v>
      </c>
      <c r="E42" s="36">
        <f t="shared" ref="E42:AF42" si="6">+E20-E31</f>
        <v>3.9999999991929771</v>
      </c>
      <c r="F42" s="36">
        <f t="shared" si="6"/>
        <v>7.9999999967478086</v>
      </c>
      <c r="G42" s="36">
        <f t="shared" si="6"/>
        <v>5.9999996118292538</v>
      </c>
      <c r="H42" s="36">
        <f t="shared" si="6"/>
        <v>0.99999999966744424</v>
      </c>
      <c r="I42" s="36">
        <f t="shared" si="6"/>
        <v>1.0000000005568825</v>
      </c>
      <c r="J42" s="36">
        <f t="shared" si="6"/>
        <v>0.9999999988182442</v>
      </c>
      <c r="K42" s="36">
        <f t="shared" si="6"/>
        <v>0.99999999895124436</v>
      </c>
      <c r="L42" s="36">
        <f t="shared" si="6"/>
        <v>-1.6431300764452317E-13</v>
      </c>
      <c r="M42" s="36">
        <f t="shared" si="6"/>
        <v>-1.1546319456101628E-14</v>
      </c>
      <c r="N42" s="36">
        <f t="shared" si="6"/>
        <v>1.0000000000000142</v>
      </c>
      <c r="O42" s="36">
        <f t="shared" si="6"/>
        <v>-0.99999999999651124</v>
      </c>
      <c r="P42" s="36">
        <f t="shared" si="6"/>
        <v>7.7049477908985864E-14</v>
      </c>
      <c r="Q42" s="36">
        <f t="shared" si="6"/>
        <v>2.6645352591003757E-14</v>
      </c>
      <c r="R42" s="36">
        <f t="shared" si="6"/>
        <v>1.0000000000000266</v>
      </c>
      <c r="S42" s="36">
        <f t="shared" si="6"/>
        <v>-1.0000000000002682</v>
      </c>
      <c r="T42" s="36">
        <f t="shared" si="6"/>
        <v>0</v>
      </c>
      <c r="U42" s="36">
        <f t="shared" si="6"/>
        <v>-1.0000000000004547</v>
      </c>
      <c r="V42" s="36">
        <f t="shared" si="6"/>
        <v>1.0000000000002194</v>
      </c>
      <c r="W42" s="36">
        <f t="shared" si="6"/>
        <v>1.0000000000001634</v>
      </c>
      <c r="X42" s="36">
        <f t="shared" si="6"/>
        <v>108.29023741151092</v>
      </c>
      <c r="Y42" s="36">
        <f t="shared" si="6"/>
        <v>19.043062205852767</v>
      </c>
      <c r="Z42" s="36">
        <f t="shared" si="6"/>
        <v>876.2608644628682</v>
      </c>
      <c r="AA42" s="36">
        <f t="shared" si="6"/>
        <v>-32.026916067032339</v>
      </c>
      <c r="AB42" s="36">
        <f t="shared" si="6"/>
        <v>318.21499997399991</v>
      </c>
      <c r="AC42" s="36">
        <f t="shared" si="6"/>
        <v>-54.358511464195786</v>
      </c>
      <c r="AD42" s="36">
        <f t="shared" si="6"/>
        <v>175.66746218913491</v>
      </c>
      <c r="AE42" s="36">
        <f t="shared" si="6"/>
        <v>-186.13615962651991</v>
      </c>
      <c r="AF42" s="36">
        <f t="shared" si="6"/>
        <v>-593.89959152538995</v>
      </c>
      <c r="AG42" s="5"/>
      <c r="AH42" s="5"/>
    </row>
    <row r="43" spans="1:60" ht="14.25" outlineLevel="1" x14ac:dyDescent="0.25">
      <c r="A43" s="47" t="s">
        <v>24</v>
      </c>
      <c r="B43" s="13" t="s">
        <v>31</v>
      </c>
      <c r="C43" s="14"/>
      <c r="D43" s="30">
        <f t="shared" si="2"/>
        <v>-2042.8247262666428</v>
      </c>
      <c r="E43" s="30">
        <f t="shared" ref="E43:AE44" si="7">+E21-E32</f>
        <v>-3859.3151808397124</v>
      </c>
      <c r="F43" s="30">
        <f t="shared" si="7"/>
        <v>-3148.2454953051638</v>
      </c>
      <c r="G43" s="30">
        <f t="shared" si="7"/>
        <v>-3243.5420120535082</v>
      </c>
      <c r="H43" s="30">
        <f t="shared" si="7"/>
        <v>-3726.2678866644437</v>
      </c>
      <c r="I43" s="30">
        <f t="shared" si="7"/>
        <v>-3288.3165282259433</v>
      </c>
      <c r="J43" s="30">
        <f t="shared" si="7"/>
        <v>-4211.3451649586686</v>
      </c>
      <c r="K43" s="30">
        <f t="shared" si="7"/>
        <v>-2608.3037926525467</v>
      </c>
      <c r="L43" s="30">
        <f t="shared" si="7"/>
        <v>-3196.9082140425471</v>
      </c>
      <c r="M43" s="30">
        <f t="shared" si="7"/>
        <v>-4765.7710447834588</v>
      </c>
      <c r="N43" s="30">
        <f t="shared" si="7"/>
        <v>-788.54812256819787</v>
      </c>
      <c r="O43" s="30">
        <f t="shared" si="7"/>
        <v>-1263.5339200269136</v>
      </c>
      <c r="P43" s="30">
        <f t="shared" si="7"/>
        <v>-3430.0636775640633</v>
      </c>
      <c r="Q43" s="30">
        <f t="shared" si="7"/>
        <v>-2798.0748913123098</v>
      </c>
      <c r="R43" s="30">
        <f t="shared" si="7"/>
        <v>-3285.0187874120584</v>
      </c>
      <c r="S43" s="30">
        <f t="shared" si="7"/>
        <v>-3165.5528475949541</v>
      </c>
      <c r="T43" s="30">
        <f t="shared" si="7"/>
        <v>-6708.3667741142726</v>
      </c>
      <c r="U43" s="30">
        <f t="shared" si="7"/>
        <v>-4290.1024909841135</v>
      </c>
      <c r="V43" s="30">
        <f t="shared" si="7"/>
        <v>-3976.9948668259894</v>
      </c>
      <c r="W43" s="30">
        <f t="shared" si="7"/>
        <v>-3469.9662710626781</v>
      </c>
      <c r="X43" s="30">
        <f t="shared" si="7"/>
        <v>-4199.4994913536011</v>
      </c>
      <c r="Y43" s="30">
        <f t="shared" si="7"/>
        <v>-5395.7151347752369</v>
      </c>
      <c r="Z43" s="30">
        <f t="shared" si="7"/>
        <v>-2767.7435875398114</v>
      </c>
      <c r="AA43" s="30">
        <f t="shared" si="7"/>
        <v>3425.1307454590096</v>
      </c>
      <c r="AB43" s="30">
        <f t="shared" si="7"/>
        <v>-1149.599780493867</v>
      </c>
      <c r="AC43" s="30">
        <f t="shared" si="7"/>
        <v>-9738.2287566437226</v>
      </c>
      <c r="AD43" s="30">
        <f t="shared" si="7"/>
        <v>-9540.687731150123</v>
      </c>
      <c r="AE43" s="30">
        <f t="shared" si="7"/>
        <v>16119.933485336656</v>
      </c>
      <c r="AF43" s="30">
        <f t="shared" ref="AF43" si="8">+AF21-AF32</f>
        <v>-4308.7812261431536</v>
      </c>
      <c r="AG43" s="5"/>
      <c r="AH43" s="5"/>
    </row>
    <row r="44" spans="1:60" ht="14.25" outlineLevel="1" x14ac:dyDescent="0.25">
      <c r="A44" s="43" t="s">
        <v>25</v>
      </c>
      <c r="B44" s="15" t="s">
        <v>32</v>
      </c>
      <c r="C44" s="18"/>
      <c r="D44" s="33">
        <f t="shared" si="2"/>
        <v>2042.8273352446686</v>
      </c>
      <c r="E44" s="33">
        <f t="shared" si="7"/>
        <v>3859.3164142004534</v>
      </c>
      <c r="F44" s="33">
        <f t="shared" si="7"/>
        <v>3148.2481630925249</v>
      </c>
      <c r="G44" s="33">
        <f t="shared" si="7"/>
        <v>3243.5435652927463</v>
      </c>
      <c r="H44" s="33">
        <f t="shared" si="7"/>
        <v>3726.2700574904029</v>
      </c>
      <c r="I44" s="33">
        <f t="shared" si="7"/>
        <v>3288.3200304813054</v>
      </c>
      <c r="J44" s="33">
        <f t="shared" si="7"/>
        <v>4211.3468534293706</v>
      </c>
      <c r="K44" s="33">
        <f t="shared" si="7"/>
        <v>2608.3052911445993</v>
      </c>
      <c r="L44" s="33">
        <f t="shared" si="7"/>
        <v>3196.9114425346052</v>
      </c>
      <c r="M44" s="33">
        <f t="shared" si="7"/>
        <v>4765.7723708029489</v>
      </c>
      <c r="N44" s="33">
        <f t="shared" si="7"/>
        <v>788.55026564295986</v>
      </c>
      <c r="O44" s="33">
        <f t="shared" si="7"/>
        <v>1263.5353474262683</v>
      </c>
      <c r="P44" s="33">
        <f t="shared" si="7"/>
        <v>3430.066034641015</v>
      </c>
      <c r="Q44" s="33">
        <f t="shared" si="7"/>
        <v>2798.0761933516951</v>
      </c>
      <c r="R44" s="33">
        <f t="shared" si="7"/>
        <v>3285.0199313080648</v>
      </c>
      <c r="S44" s="33">
        <f t="shared" si="7"/>
        <v>3165.5540018286156</v>
      </c>
      <c r="T44" s="33">
        <f t="shared" si="7"/>
        <v>6708.3657664404727</v>
      </c>
      <c r="U44" s="33">
        <f t="shared" si="7"/>
        <v>4290.1018808590115</v>
      </c>
      <c r="V44" s="33">
        <f t="shared" si="7"/>
        <v>3976.9960619491603</v>
      </c>
      <c r="W44" s="33">
        <f t="shared" si="7"/>
        <v>3469.9675144018274</v>
      </c>
      <c r="X44" s="33">
        <f t="shared" si="7"/>
        <v>4199.4998926858043</v>
      </c>
      <c r="Y44" s="33">
        <f t="shared" si="7"/>
        <v>5395.7151347130839</v>
      </c>
      <c r="Z44" s="33">
        <f t="shared" si="7"/>
        <v>2767.7436882493384</v>
      </c>
      <c r="AA44" s="33">
        <f t="shared" si="7"/>
        <v>-3425.1311104213855</v>
      </c>
      <c r="AB44" s="33">
        <f t="shared" si="7"/>
        <v>1149.6010243476594</v>
      </c>
      <c r="AC44" s="33">
        <f t="shared" si="7"/>
        <v>9738.2286827807511</v>
      </c>
      <c r="AD44" s="33">
        <f t="shared" si="7"/>
        <v>9540.6873104330589</v>
      </c>
      <c r="AE44" s="33">
        <f t="shared" si="7"/>
        <v>-16119.933455635386</v>
      </c>
      <c r="AF44" s="33">
        <f t="shared" ref="AF44" si="9">+AF22-AF33</f>
        <v>4308.7838736979847</v>
      </c>
      <c r="AG44" s="5"/>
      <c r="AH44" s="5"/>
    </row>
    <row r="45" spans="1:60" ht="14.25" outlineLevel="1" x14ac:dyDescent="0.25">
      <c r="A45" s="57"/>
      <c r="B45" s="58"/>
      <c r="C45" s="20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"/>
      <c r="AH45" s="5"/>
    </row>
    <row r="46" spans="1:60" ht="13.5" thickBot="1" x14ac:dyDescent="0.25">
      <c r="A46" s="60"/>
      <c r="B46" s="60"/>
      <c r="C46" s="64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</row>
    <row r="47" spans="1:60" ht="25.5" x14ac:dyDescent="0.2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ht="14.25" x14ac:dyDescent="0.25">
      <c r="A48" s="5"/>
      <c r="B48" s="5"/>
      <c r="C48" s="5"/>
      <c r="D48" s="2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1:60" ht="14.25" x14ac:dyDescent="0.25">
      <c r="A49" s="5"/>
      <c r="B49" s="5"/>
      <c r="C49" s="5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1:60" ht="14.25" x14ac:dyDescent="0.25">
      <c r="A50" s="25" t="s">
        <v>33</v>
      </c>
      <c r="B50" s="25"/>
      <c r="C50" s="40"/>
      <c r="D50" s="2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1:60" ht="14.25" x14ac:dyDescent="0.25">
      <c r="A51" s="40" t="s">
        <v>34</v>
      </c>
      <c r="B51" s="40"/>
      <c r="C51" s="40"/>
      <c r="D51" s="2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1:60" ht="14.25" x14ac:dyDescent="0.25">
      <c r="A52" s="40" t="s">
        <v>4</v>
      </c>
      <c r="B52" s="40"/>
      <c r="C52" s="40"/>
      <c r="D52" s="2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1:60" ht="14.25" x14ac:dyDescent="0.25">
      <c r="A53" s="40" t="s">
        <v>35</v>
      </c>
      <c r="B53" s="40"/>
      <c r="C53" s="40"/>
      <c r="D53" s="2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1:60" ht="14.25" x14ac:dyDescent="0.25">
      <c r="A54" s="40" t="s">
        <v>38</v>
      </c>
      <c r="B54" s="40"/>
      <c r="C54" s="40"/>
      <c r="D54" s="2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1:60" ht="14.25" x14ac:dyDescent="0.25">
      <c r="A55" s="40" t="s">
        <v>41</v>
      </c>
      <c r="B55" s="40"/>
      <c r="C55" s="40"/>
      <c r="D55" s="2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1:60" ht="14.25" x14ac:dyDescent="0.25">
      <c r="A56" s="27" t="s">
        <v>58</v>
      </c>
      <c r="B56" s="27"/>
      <c r="C56" s="67"/>
      <c r="D56" s="69"/>
      <c r="E56" s="68"/>
      <c r="F56" s="5"/>
      <c r="G56" s="68"/>
      <c r="H56" s="68"/>
      <c r="I56" s="5"/>
      <c r="J56" s="68"/>
      <c r="K56" s="68"/>
      <c r="L56" s="68"/>
      <c r="M56" s="5"/>
      <c r="N56" s="68"/>
      <c r="O56" s="68"/>
      <c r="P56" s="5"/>
      <c r="Q56" s="5"/>
      <c r="R56" s="68"/>
      <c r="S56" s="68"/>
      <c r="T56" s="68"/>
      <c r="U56" s="68"/>
      <c r="V56" s="68"/>
      <c r="W56" s="5"/>
      <c r="X56" s="68"/>
      <c r="Y56" s="68"/>
      <c r="Z56" s="68"/>
      <c r="AA56" s="68"/>
      <c r="AB56" s="68"/>
      <c r="AC56" s="68"/>
      <c r="AD56" s="68"/>
      <c r="AE56" s="68"/>
      <c r="AF56" s="68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1:60" ht="14.25" x14ac:dyDescent="0.25">
      <c r="A57" s="5"/>
      <c r="B57" s="5"/>
      <c r="C57" s="5"/>
      <c r="D57" s="5"/>
      <c r="E57" s="26"/>
      <c r="F57" s="70"/>
      <c r="G57" s="5"/>
      <c r="H57" s="5"/>
      <c r="I57" s="66"/>
      <c r="J57" s="5"/>
      <c r="K57" s="5"/>
      <c r="L57" s="5"/>
      <c r="M57" s="66"/>
      <c r="N57" s="5"/>
      <c r="O57" s="5"/>
      <c r="P57" s="66"/>
      <c r="Q57" s="66"/>
      <c r="R57" s="5"/>
      <c r="S57" s="5"/>
      <c r="T57" s="5"/>
      <c r="U57" s="5"/>
      <c r="V57" s="5"/>
      <c r="W57" s="6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1:60" ht="14.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</sheetData>
  <mergeCells count="41">
    <mergeCell ref="AF11:AF12"/>
    <mergeCell ref="A4:L5"/>
    <mergeCell ref="A6:L6"/>
    <mergeCell ref="A7:L7"/>
    <mergeCell ref="A8:L8"/>
    <mergeCell ref="A9:L9"/>
    <mergeCell ref="U11:U12"/>
    <mergeCell ref="I11:I12"/>
    <mergeCell ref="J11:J12"/>
    <mergeCell ref="T11:T12"/>
    <mergeCell ref="S11:S12"/>
    <mergeCell ref="AE11:AE12"/>
    <mergeCell ref="AD11:AD12"/>
    <mergeCell ref="AB11:AB12"/>
    <mergeCell ref="V11:V12"/>
    <mergeCell ref="AA11:AA12"/>
    <mergeCell ref="Q11:Q12"/>
    <mergeCell ref="R11:R12"/>
    <mergeCell ref="A14:B14"/>
    <mergeCell ref="P11:P12"/>
    <mergeCell ref="N36:O36"/>
    <mergeCell ref="E11:E12"/>
    <mergeCell ref="F11:F12"/>
    <mergeCell ref="G11:G12"/>
    <mergeCell ref="H11:H12"/>
    <mergeCell ref="A36:B36"/>
    <mergeCell ref="L11:L12"/>
    <mergeCell ref="A11:A12"/>
    <mergeCell ref="B11:B12"/>
    <mergeCell ref="O11:O12"/>
    <mergeCell ref="D11:D12"/>
    <mergeCell ref="M11:M12"/>
    <mergeCell ref="N11:N12"/>
    <mergeCell ref="K11:K12"/>
    <mergeCell ref="A25:B25"/>
    <mergeCell ref="N25:O25"/>
    <mergeCell ref="AC11:AC12"/>
    <mergeCell ref="W11:W12"/>
    <mergeCell ref="Z11:Z12"/>
    <mergeCell ref="X11:X12"/>
    <mergeCell ref="Y11:Y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TOTAL_ECONOMIA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SOFÍA ORTIZ</cp:lastModifiedBy>
  <dcterms:created xsi:type="dcterms:W3CDTF">2012-12-26T19:57:44Z</dcterms:created>
  <dcterms:modified xsi:type="dcterms:W3CDTF">2023-06-27T16:25:02Z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2022-12-28T15:50:37Z</vt:lpwstr>
  </property>
  <property fmtid="{D5CDD505-2E9C-101B-9397-08002B2CF9AE}" pid="4" name="MSIP_Label_d7faaadc-1a6d-4614-bb5b-a314f37e002a_Method">
    <vt:lpwstr>Privileged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ce4674b7-f626-4867-9115-31046ace7882</vt:lpwstr>
  </property>
  <property fmtid="{D5CDD505-2E9C-101B-9397-08002B2CF9AE}" pid="8" name="MSIP_Label_d7faaadc-1a6d-4614-bb5b-a314f37e002a_ContentBits">
    <vt:lpwstr>0</vt:lpwstr>
  </property>
</Properties>
</file>