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anegovco-my.sharepoint.com/personal/mpriveras_dane_gov_co/Documents/2024/reporte cultural y creativa/Economía Cultural y Creativa 2024/undécimo reporte/finales/"/>
    </mc:Choice>
  </mc:AlternateContent>
  <xr:revisionPtr revIDLastSave="8" documentId="8_{E05B0392-BE56-4CDA-86E6-941058E939B9}" xr6:coauthVersionLast="47" xr6:coauthVersionMax="47" xr10:uidLastSave="{012135B4-961D-489D-A8F5-78A59596FC55}"/>
  <bookViews>
    <workbookView xWindow="-120" yWindow="-120" windowWidth="20730" windowHeight="11040" tabRatio="821" firstSheet="24" activeTab="32" xr2:uid="{00000000-000D-0000-FFFF-FFFF00000000}"/>
  </bookViews>
  <sheets>
    <sheet name="Índice" sheetId="519" r:id="rId1"/>
    <sheet name="Cuadro 1" sheetId="518" r:id="rId2"/>
    <sheet name="Cuadro 2" sheetId="521" r:id="rId3"/>
    <sheet name="Cuadro 3" sheetId="522" r:id="rId4"/>
    <sheet name="Cuadro 4" sheetId="523" r:id="rId5"/>
    <sheet name="Cuadro 5" sheetId="524" r:id="rId6"/>
    <sheet name="Cuadro 6" sheetId="525" r:id="rId7"/>
    <sheet name="Cuadro 7" sheetId="526" r:id="rId8"/>
    <sheet name="Cuadro 8" sheetId="527" r:id="rId9"/>
    <sheet name="Cuadro 9" sheetId="533" r:id="rId10"/>
    <sheet name="Cuadro 10" sheetId="534" r:id="rId11"/>
    <sheet name="Cuadro 11" sheetId="535" r:id="rId12"/>
    <sheet name="Cuadro 12" sheetId="536" r:id="rId13"/>
    <sheet name="Cuadro 13" sheetId="537" r:id="rId14"/>
    <sheet name="Cuadro 14" sheetId="538" r:id="rId15"/>
    <sheet name="Cuadro 15" sheetId="539" r:id="rId16"/>
    <sheet name="Cuadro 16" sheetId="529" r:id="rId17"/>
    <sheet name="Cuadro 17" sheetId="530" r:id="rId18"/>
    <sheet name="Cuadro 18" sheetId="531" r:id="rId19"/>
    <sheet name="Cuadro 19" sheetId="532" r:id="rId20"/>
    <sheet name="Cuadro 20" sheetId="540" r:id="rId21"/>
    <sheet name="Cuadro 21" sheetId="541" r:id="rId22"/>
    <sheet name="Cuadro 22" sheetId="542" r:id="rId23"/>
    <sheet name="Cuadro 23" sheetId="543" r:id="rId24"/>
    <sheet name="Cuadro 24" sheetId="544" r:id="rId25"/>
    <sheet name="Cuadro 25" sheetId="545" r:id="rId26"/>
    <sheet name="Cuadro 26" sheetId="546" r:id="rId27"/>
    <sheet name="Cuadro 27" sheetId="547" r:id="rId28"/>
    <sheet name="Cuadro 28" sheetId="548" r:id="rId29"/>
    <sheet name="Cuadro 29" sheetId="549" r:id="rId30"/>
    <sheet name="Cuadro 30" sheetId="550" r:id="rId31"/>
    <sheet name="Cuadro 31" sheetId="551" r:id="rId32"/>
    <sheet name="Cuadro 32" sheetId="552" r:id="rId33"/>
    <sheet name="Cuadro 33" sheetId="553" r:id="rId34"/>
    <sheet name="Cuadro 34" sheetId="554" r:id="rId35"/>
    <sheet name="Cuadro 35" sheetId="555" r:id="rId36"/>
    <sheet name="Cuadro 36" sheetId="556" r:id="rId37"/>
    <sheet name="Cuadro 37" sheetId="557" r:id="rId38"/>
    <sheet name="Cuadro 38" sheetId="558" r:id="rId39"/>
    <sheet name="Cuadro 39" sheetId="559" r:id="rId40"/>
    <sheet name="Cuadro 40" sheetId="560" r:id="rId41"/>
  </sheets>
  <externalReferences>
    <externalReference r:id="rId42"/>
    <externalReference r:id="rId43"/>
    <externalReference r:id="rId44"/>
    <externalReference r:id="rId45"/>
  </externalReferences>
  <definedNames>
    <definedName name="banner">#REF!</definedName>
    <definedName name="Entidad" localSheetId="10">[1]!Tabla12[[#Headers],[Entidad]]</definedName>
    <definedName name="Entidad" localSheetId="11">[2]!Tabla12[[#Headers],[Entidad]]</definedName>
    <definedName name="Entidad" localSheetId="12">[2]!Tabla12[[#Headers],[Entidad]]</definedName>
    <definedName name="Entidad" localSheetId="13">[2]!Tabla12[[#Headers],[Entidad]]</definedName>
    <definedName name="Entidad" localSheetId="14">[2]!Tabla12[[#Headers],[Entidad]]</definedName>
    <definedName name="Entidad" localSheetId="15">[2]!Tabla12[[#Headers],[Entidad]]</definedName>
    <definedName name="Entidad" localSheetId="17">[3]!Tabla12[[#Headers],[Entidad]]</definedName>
    <definedName name="Entidad" localSheetId="18">[3]!Tabla12[[#Headers],[Entidad]]</definedName>
    <definedName name="Entidad" localSheetId="19">[3]!Tabla12[[#Headers],[Entidad]]</definedName>
    <definedName name="Entidad" localSheetId="9">[1]!Tabla12[[#Headers],[Entidad]]</definedName>
    <definedName name="Entidad">[4]!Tabla12[[#Headers],[Entidad]]</definedName>
    <definedName name="FECHA">#REF!</definedName>
    <definedName name="Fuente" localSheetId="10">[1]!Tabla12[[#Headers],[Fuente]]</definedName>
    <definedName name="Fuente" localSheetId="11">[2]!Tabla12[[#Headers],[Fuente]]</definedName>
    <definedName name="Fuente" localSheetId="12">[2]!Tabla12[[#Headers],[Fuente]]</definedName>
    <definedName name="Fuente" localSheetId="13">[2]!Tabla12[[#Headers],[Fuente]]</definedName>
    <definedName name="Fuente" localSheetId="14">[2]!Tabla12[[#Headers],[Fuente]]</definedName>
    <definedName name="Fuente" localSheetId="15">[2]!Tabla12[[#Headers],[Fuente]]</definedName>
    <definedName name="Fuente" localSheetId="17">[3]!Tabla12[[#Headers],[Fuente]]</definedName>
    <definedName name="Fuente" localSheetId="18">[3]!Tabla12[[#Headers],[Fuente]]</definedName>
    <definedName name="Fuente" localSheetId="19">[3]!Tabla12[[#Headers],[Fuente]]</definedName>
    <definedName name="Fuente" localSheetId="9">[1]!Tabla12[[#Headers],[Fuente]]</definedName>
    <definedName name="Fuente">[4]!Tabla12[[#Headers],[Fuente]]</definedName>
    <definedName name="fuente_cuadr">#REF!</definedName>
    <definedName name="k120.">#REF!</definedName>
    <definedName name="Logo">#REF!</definedName>
    <definedName name="No." localSheetId="10">[1]!Tabla12[[#Headers],[No. ]]</definedName>
    <definedName name="No." localSheetId="11">[2]!Tabla12[[#Headers],[No. ]]</definedName>
    <definedName name="No." localSheetId="12">[2]!Tabla12[[#Headers],[No. ]]</definedName>
    <definedName name="No." localSheetId="13">[2]!Tabla12[[#Headers],[No. ]]</definedName>
    <definedName name="No." localSheetId="14">[2]!Tabla12[[#Headers],[No. ]]</definedName>
    <definedName name="No." localSheetId="15">[2]!Tabla12[[#Headers],[No. ]]</definedName>
    <definedName name="No." localSheetId="17">[3]!Tabla12[[#Headers],[No. ]]</definedName>
    <definedName name="No." localSheetId="18">[3]!Tabla12[[#Headers],[No. ]]</definedName>
    <definedName name="No." localSheetId="19">[3]!Tabla12[[#Headers],[No. ]]</definedName>
    <definedName name="No." localSheetId="9">[1]!Tabla12[[#Headers],[No. ]]</definedName>
    <definedName name="No.">[4]!Tabla12[[#Headers],[No. ]]</definedName>
    <definedName name="Nombre_del_indicador" localSheetId="10">[1]!Tabla12[[#Headers],[Nombre del indicador]]</definedName>
    <definedName name="Nombre_del_indicador" localSheetId="11">[2]!Tabla12[[#Headers],[Nombre del indicador]]</definedName>
    <definedName name="Nombre_del_indicador" localSheetId="12">[2]!Tabla12[[#Headers],[Nombre del indicador]]</definedName>
    <definedName name="Nombre_del_indicador" localSheetId="13">[2]!Tabla12[[#Headers],[Nombre del indicador]]</definedName>
    <definedName name="Nombre_del_indicador" localSheetId="14">[2]!Tabla12[[#Headers],[Nombre del indicador]]</definedName>
    <definedName name="Nombre_del_indicador" localSheetId="15">[2]!Tabla12[[#Headers],[Nombre del indicador]]</definedName>
    <definedName name="Nombre_del_indicador" localSheetId="17">[3]!Tabla12[[#Headers],[Nombre del indicador]]</definedName>
    <definedName name="Nombre_del_indicador" localSheetId="18">[3]!Tabla12[[#Headers],[Nombre del indicador]]</definedName>
    <definedName name="Nombre_del_indicador" localSheetId="19">[3]!Tabla12[[#Headers],[Nombre del indicador]]</definedName>
    <definedName name="Nombre_del_indicador" localSheetId="9">[1]!Tabla12[[#Headers],[Nombre del indicador]]</definedName>
    <definedName name="Nombre_del_indicador">[4]!Tabla12[[#Headers],[Nombre del indicador]]</definedName>
    <definedName name="PERIODO">#REF!</definedName>
    <definedName name="Período_de_referencia">#REF!</definedName>
    <definedName name="TITULO">#REF!</definedName>
    <definedName name="VA">#REF!</definedName>
    <definedName name="VA_K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551" l="1"/>
  <c r="F9" i="551"/>
  <c r="E10" i="551"/>
  <c r="F10" i="551"/>
  <c r="E11" i="551"/>
  <c r="F11" i="551"/>
  <c r="E12" i="551"/>
  <c r="F12" i="551"/>
  <c r="H11" i="549"/>
  <c r="H10" i="549"/>
  <c r="H9" i="549"/>
  <c r="H12" i="548" l="1"/>
  <c r="H11" i="548"/>
  <c r="H10" i="548"/>
  <c r="H9" i="548"/>
  <c r="H11" i="547" l="1"/>
  <c r="H10" i="547"/>
  <c r="H9" i="547"/>
  <c r="H12" i="546"/>
  <c r="H11" i="546"/>
  <c r="H10" i="546"/>
  <c r="H9" i="546"/>
  <c r="O11" i="532"/>
  <c r="O12" i="531"/>
  <c r="D59" i="530"/>
  <c r="D58" i="530"/>
  <c r="D57" i="530"/>
  <c r="D56" i="530"/>
  <c r="D55" i="530"/>
  <c r="D24" i="537"/>
  <c r="D23" i="537"/>
  <c r="D21" i="537"/>
  <c r="D20" i="537"/>
  <c r="D19" i="537"/>
  <c r="D18" i="537"/>
  <c r="D17" i="537"/>
  <c r="D16" i="537"/>
  <c r="D15" i="537"/>
  <c r="D14" i="537"/>
  <c r="D13" i="537"/>
  <c r="D12" i="537"/>
  <c r="D11" i="537"/>
  <c r="D10" i="537"/>
  <c r="D9" i="537"/>
  <c r="K40" i="534"/>
  <c r="J40" i="534"/>
  <c r="I40" i="534"/>
  <c r="H40" i="534"/>
  <c r="G40" i="534"/>
  <c r="F40" i="534"/>
  <c r="E40" i="534"/>
  <c r="D40" i="534"/>
  <c r="C40" i="534"/>
  <c r="B40" i="534"/>
  <c r="E46" i="527"/>
  <c r="D46" i="527"/>
  <c r="C46" i="527"/>
  <c r="B46" i="527"/>
  <c r="B37" i="524"/>
  <c r="B40" i="522"/>
  <c r="M10" i="540" l="1"/>
  <c r="C10" i="540"/>
  <c r="L10" i="540"/>
  <c r="L11" i="540"/>
  <c r="J10" i="540"/>
  <c r="J11" i="540"/>
  <c r="D10" i="540"/>
  <c r="D11" i="540"/>
  <c r="I11" i="540"/>
  <c r="I10" i="540"/>
  <c r="H11" i="540"/>
  <c r="H10" i="540"/>
  <c r="F10" i="540"/>
  <c r="F11" i="540"/>
  <c r="C11" i="540"/>
  <c r="M11" i="540"/>
  <c r="G11" i="540"/>
  <c r="G10" i="540"/>
  <c r="K11" i="540"/>
  <c r="K10" i="540"/>
  <c r="E10" i="540"/>
  <c r="E11" i="540"/>
</calcChain>
</file>

<file path=xl/sharedStrings.xml><?xml version="1.0" encoding="utf-8"?>
<sst xmlns="http://schemas.openxmlformats.org/spreadsheetml/2006/main" count="961" uniqueCount="435">
  <si>
    <t>No.</t>
  </si>
  <si>
    <t>Nombre del indicador</t>
  </si>
  <si>
    <t>Fuente</t>
  </si>
  <si>
    <t>Entidad</t>
  </si>
  <si>
    <t>Número de eventos de espectáculos públicos registrados por mes</t>
  </si>
  <si>
    <t>Estadísticas del sector de los espectáculos públicos de las artes escénicas - Portal Único de Espectáculos Públicos de las Artes Escénicas (PULEP)</t>
  </si>
  <si>
    <t xml:space="preserve">Ministerio de las Culturas, las Artes y los Saberes </t>
  </si>
  <si>
    <t>Número de eventos de espectáculos públicos registrados por tipo de espectáculo</t>
  </si>
  <si>
    <t>Número de eventos de espectáculos públicos registrados por departamento</t>
  </si>
  <si>
    <t>Top 10 de municipios con mayor organización de eventos para los espectáculos públicos registrados</t>
  </si>
  <si>
    <t>Número de escenarios para espectáculos públicos por departamento</t>
  </si>
  <si>
    <t>Recaudo de la Ley de Espectáculos Públicos -LEP-</t>
  </si>
  <si>
    <t>Top 10 de municipios con mayor recaudo de la Ley de Espectáculos Públicos -LEP-</t>
  </si>
  <si>
    <t>Estadística de Escuelas de Música y Procesos de Formación Musical - Sistema de Información de la Música (SIMUS)</t>
  </si>
  <si>
    <t>Distribución del número total de Bienes de Interés Cultural del Ámbito Nacional (BICN) por subgrupo patrimonial</t>
  </si>
  <si>
    <t xml:space="preserve">Bienes de Interés Cultural del Ámbito Nacional (BICN) </t>
  </si>
  <si>
    <t xml:space="preserve">Distribución del número total de Bienes de Interés Cultural del Ámbito Nacional (BICN) por departamento </t>
  </si>
  <si>
    <t xml:space="preserve">Recursos de Inversión y donación que benefician a proyectos cinematográficos </t>
  </si>
  <si>
    <t>Sistema de Información y Registro Cinematográfico (SIREC)</t>
  </si>
  <si>
    <t>Recursos en Fondo para el Desarrollo Cinematográfico (FDC)</t>
  </si>
  <si>
    <t>Largometrajes colombianos estrenados por número de películas, número de espectadores, promedio espectadores cine nacional</t>
  </si>
  <si>
    <t xml:space="preserve">Número de salas y sillas de cine por departamento </t>
  </si>
  <si>
    <t>Recaudo en taquilla por asistencia a cine</t>
  </si>
  <si>
    <t>Porcentaje de patentes de invención solicitadas por residentes</t>
  </si>
  <si>
    <t>Estadísticas de Nuevas Creaciones en Colombia - Estadísticas anuales de patentes</t>
  </si>
  <si>
    <t xml:space="preserve">Superintendencia de Industria y Comercio </t>
  </si>
  <si>
    <t>Superintendencia de Industria y Comercio</t>
  </si>
  <si>
    <t>Porcentaje de solicitudes de marcas y lemas comerciales presentadas por residentes</t>
  </si>
  <si>
    <t>Total nacional</t>
  </si>
  <si>
    <t>2016-2023</t>
  </si>
  <si>
    <t>Número de eventos de espectáculos públicos registrados</t>
  </si>
  <si>
    <t>Años</t>
  </si>
  <si>
    <t>Mes</t>
  </si>
  <si>
    <t>Enero</t>
  </si>
  <si>
    <t>Febrero</t>
  </si>
  <si>
    <t>Marzo</t>
  </si>
  <si>
    <t>Abril</t>
  </si>
  <si>
    <t>Mayo</t>
  </si>
  <si>
    <t>Junio</t>
  </si>
  <si>
    <t>Julio</t>
  </si>
  <si>
    <t>Agosto</t>
  </si>
  <si>
    <t>Septiembre</t>
  </si>
  <si>
    <t>Octubre</t>
  </si>
  <si>
    <t>Noviembre</t>
  </si>
  <si>
    <t>Diciembre</t>
  </si>
  <si>
    <t>Total</t>
  </si>
  <si>
    <r>
      <rPr>
        <b/>
        <sz val="8"/>
        <rFont val="Segoe UI"/>
        <family val="2"/>
      </rPr>
      <t>Nota:</t>
    </r>
    <r>
      <rPr>
        <sz val="8"/>
        <rFont val="Segoe UI"/>
        <family val="2"/>
      </rPr>
      <t xml:space="preserve"> La diferencia de eventos registrados en el Portal Único de la Ley de Espectáculos de las Artes Escénicas-PULEP del 2016 al 2017, se explica por la fecha en que fue lanzando el Pulep (23 de Febrero de 2016) y la fecha en que el Módulo de productores-registro de eventos entró en funcionamiento (27 de Febrero de 2016). El Ministerio de las Culturas, las Artes y los Saberes exceptuó de registro los eventos que hubiesen sido ofrecidos al público antes del 23 de febrero de dicho año. Por lo tanto, el 2016 no es un año comparable frente a otras vigencias en los registros de eventos y escenarios.</t>
    </r>
  </si>
  <si>
    <t>Número de eventos de espectáculos públicos registrados, por tipo de espectáculo</t>
  </si>
  <si>
    <t xml:space="preserve">Total nacional </t>
  </si>
  <si>
    <t>Tipo de espectáculo</t>
  </si>
  <si>
    <t>Circo sin animales</t>
  </si>
  <si>
    <t>Danza</t>
  </si>
  <si>
    <t>Magia</t>
  </si>
  <si>
    <t>Música</t>
  </si>
  <si>
    <t>Otros géneros</t>
  </si>
  <si>
    <t>Teatro</t>
  </si>
  <si>
    <t>Sin clasificar</t>
  </si>
  <si>
    <t>Número de eventos de espectáculos públicos registrados, por departamento</t>
  </si>
  <si>
    <t>Departamento</t>
  </si>
  <si>
    <t xml:space="preserve">Número de eventos de espectáculos públicos registrados </t>
  </si>
  <si>
    <t>Amazonas</t>
  </si>
  <si>
    <t>Antioquia</t>
  </si>
  <si>
    <t>Arauca</t>
  </si>
  <si>
    <t>Atlántico</t>
  </si>
  <si>
    <t>Bogotá D.C.</t>
  </si>
  <si>
    <t>Bolívar</t>
  </si>
  <si>
    <t>Boyacá</t>
  </si>
  <si>
    <t>Caldas</t>
  </si>
  <si>
    <t>Caquetá</t>
  </si>
  <si>
    <t>Casanare</t>
  </si>
  <si>
    <t>Cauca</t>
  </si>
  <si>
    <t>Cesar</t>
  </si>
  <si>
    <t>Chocó</t>
  </si>
  <si>
    <t>Córdoba</t>
  </si>
  <si>
    <t>Cundinamarca</t>
  </si>
  <si>
    <t>Guaviare</t>
  </si>
  <si>
    <t>Huila</t>
  </si>
  <si>
    <t>La Guajira</t>
  </si>
  <si>
    <t>Magdalena</t>
  </si>
  <si>
    <t>Meta</t>
  </si>
  <si>
    <t>Nariño</t>
  </si>
  <si>
    <t>Norte de Santander</t>
  </si>
  <si>
    <t>Putumayo</t>
  </si>
  <si>
    <t>Quindío</t>
  </si>
  <si>
    <t>Risaralda</t>
  </si>
  <si>
    <t>Archipiélago de San Andrés, Providencia y Santa Catalina</t>
  </si>
  <si>
    <t>Santander</t>
  </si>
  <si>
    <t>Sucre</t>
  </si>
  <si>
    <t>Tolima</t>
  </si>
  <si>
    <t>Valle del Cauca</t>
  </si>
  <si>
    <t>Municipio</t>
  </si>
  <si>
    <t xml:space="preserve">Total de eventos de espectáculos públicos registrados </t>
  </si>
  <si>
    <t>Medellín</t>
  </si>
  <si>
    <t>Cali</t>
  </si>
  <si>
    <t>Cúcuta</t>
  </si>
  <si>
    <t>Barranquilla</t>
  </si>
  <si>
    <t>Cartagena de Indias</t>
  </si>
  <si>
    <t>Manizales</t>
  </si>
  <si>
    <t>Palmira</t>
  </si>
  <si>
    <t>Pasto</t>
  </si>
  <si>
    <t>Pereira</t>
  </si>
  <si>
    <r>
      <rPr>
        <b/>
        <sz val="8"/>
        <color theme="1"/>
        <rFont val="Segoe UI"/>
        <family val="2"/>
      </rPr>
      <t>Fuente:</t>
    </r>
    <r>
      <rPr>
        <sz val="8"/>
        <color theme="1"/>
        <rFont val="Segoe UI"/>
        <family val="2"/>
      </rPr>
      <t xml:space="preserve"> Ministerio de las Culturas, las Artes y los Saberes - Estadísticas del sector de los espectáculos públicos de las artes escénicas - Portal Único de Espectáculos Públicos de las Artes Escénicas (PULEP). Diciembre 2023.
</t>
    </r>
  </si>
  <si>
    <t>Número de escenarios para espectáculos públicos, por departamento</t>
  </si>
  <si>
    <t xml:space="preserve"> 2016 - 2023</t>
  </si>
  <si>
    <t>Número de escenarios para espectáculos públicos</t>
  </si>
  <si>
    <t>Archipiéago de San Andrés, Providencia y Santa Catalina</t>
  </si>
  <si>
    <r>
      <rPr>
        <b/>
        <sz val="8"/>
        <rFont val="Segoe UI"/>
        <family val="2"/>
      </rPr>
      <t>Fuente:</t>
    </r>
    <r>
      <rPr>
        <sz val="8"/>
        <rFont val="Segoe UI"/>
        <family val="2"/>
      </rPr>
      <t xml:space="preserve"> Ministerio de las Culturas, las Artes y los Saberes - Estadísticas del sector de los espectáculos públicos de las artes escénicas - Portal Único de Espectáculos Públicos de las Artes Escénicas (PULEP). Diciembre 2023.
</t>
    </r>
  </si>
  <si>
    <t>COP $: pesos colombianos</t>
  </si>
  <si>
    <t>Total Recaudo</t>
  </si>
  <si>
    <t>Recaudo de la LEP
COP $: pesos colombianos</t>
  </si>
  <si>
    <t>Cota</t>
  </si>
  <si>
    <t>Sopó</t>
  </si>
  <si>
    <t>Valledupar</t>
  </si>
  <si>
    <t>Chía</t>
  </si>
  <si>
    <t>Envigado</t>
  </si>
  <si>
    <t>Por departamento</t>
  </si>
  <si>
    <t xml:space="preserve">Número de escuelas de música </t>
  </si>
  <si>
    <t>Mixta</t>
  </si>
  <si>
    <t>Privada</t>
  </si>
  <si>
    <t>Pública</t>
  </si>
  <si>
    <t>Bogotá, D.C.</t>
  </si>
  <si>
    <t>Guainía</t>
  </si>
  <si>
    <t>Norte De Santander</t>
  </si>
  <si>
    <t>Valle Del Cauca</t>
  </si>
  <si>
    <t>Vaupés</t>
  </si>
  <si>
    <t>Vichada</t>
  </si>
  <si>
    <t>Total general</t>
  </si>
  <si>
    <r>
      <rPr>
        <b/>
        <sz val="8"/>
        <rFont val="Segoe UI"/>
        <family val="2"/>
      </rPr>
      <t>Fuente:</t>
    </r>
    <r>
      <rPr>
        <sz val="8"/>
        <rFont val="Segoe UI"/>
        <family val="2"/>
      </rPr>
      <t xml:space="preserve"> Ministerio de las Culturas, las Artes y los Saberes - Estadística de Escuelas de Música y Procesos de Formación Musical - Sistema de Información de la Música (SIMUS).</t>
    </r>
  </si>
  <si>
    <r>
      <rPr>
        <b/>
        <sz val="8"/>
        <color rgb="FF000000"/>
        <rFont val="Segoe UI"/>
        <family val="2"/>
      </rPr>
      <t>Nota:</t>
    </r>
    <r>
      <rPr>
        <sz val="8"/>
        <color rgb="FF000000"/>
        <rFont val="Segoe UI"/>
        <family val="2"/>
      </rPr>
      <t xml:space="preserve"> el número de escuelas de música corresponde al período entre año 2023 hasta el 05 de abril de 2024.</t>
    </r>
  </si>
  <si>
    <t>Distribución del número total de Bienes de Interés Cultural del Ámbito Nacional (BICN) por subgrupo patrimonial*</t>
  </si>
  <si>
    <t xml:space="preserve">2014-2023. </t>
  </si>
  <si>
    <t>Año</t>
  </si>
  <si>
    <t>Bienes inmuebles</t>
  </si>
  <si>
    <t>Bienes muebles</t>
  </si>
  <si>
    <t xml:space="preserve">Total </t>
  </si>
  <si>
    <r>
      <rPr>
        <b/>
        <sz val="8"/>
        <color rgb="FF000000"/>
        <rFont val="Segoe UI"/>
        <family val="2"/>
      </rPr>
      <t xml:space="preserve">Fuente: </t>
    </r>
    <r>
      <rPr>
        <sz val="8"/>
        <color rgb="FF000000"/>
        <rFont val="Segoe UI"/>
        <family val="2"/>
      </rPr>
      <t xml:space="preserve">Ministerio de las Culturas, las Artes y los Saberes, Bienes de Interés Cultural del Ámbito Nacional (BICN) </t>
    </r>
  </si>
  <si>
    <t>2014-2023</t>
  </si>
  <si>
    <t xml:space="preserve">Número de Bienes de Intéres Cultural del Ámbito Nacional* (BICN) </t>
  </si>
  <si>
    <t>AMAZONAS</t>
  </si>
  <si>
    <t>ANTIOQUIA</t>
  </si>
  <si>
    <t>ANTIOQUIA, BOGOTÁ DC.</t>
  </si>
  <si>
    <t>ANTIOQUIA, BOLÍVAR, BOGOTÁ DC.</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</si>
  <si>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</si>
  <si>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</si>
  <si>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</si>
  <si>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</si>
  <si>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</si>
  <si>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</si>
  <si>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</si>
  <si>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</si>
  <si>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</si>
  <si>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</si>
  <si>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</si>
  <si>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</si>
  <si>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</si>
  <si>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</si>
  <si>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HUILA</t>
  </si>
  <si>
    <t>LA GUAJIRA</t>
  </si>
  <si>
    <t>MAGDALENA</t>
  </si>
  <si>
    <t>MAGDALENA - LA GUAJIRA - CESAR</t>
  </si>
  <si>
    <t>META</t>
  </si>
  <si>
    <t>NARIÑO</t>
  </si>
  <si>
    <t>NORTE DE SANTANDER</t>
  </si>
  <si>
    <t>QUINDÍO</t>
  </si>
  <si>
    <t>RISARALDA</t>
  </si>
  <si>
    <t>SANTANDER</t>
  </si>
  <si>
    <t>SUCRE</t>
  </si>
  <si>
    <t>TOLIMA</t>
  </si>
  <si>
    <t>TOLIMA - VALLE DEL CAUCA</t>
  </si>
  <si>
    <t>VALLE DEL CAUCA</t>
  </si>
  <si>
    <r>
      <t xml:space="preserve">Fuente: </t>
    </r>
    <r>
      <rPr>
        <sz val="8"/>
        <color rgb="FF000000"/>
        <rFont val="Segoe UI"/>
        <family val="2"/>
      </rPr>
      <t xml:space="preserve">Ministerio de las Culturas, las Artes y los Saberes, Bienes de Interés Cultural del Ámbito Nacional (BICN)  </t>
    </r>
  </si>
  <si>
    <r>
      <rPr>
        <sz val="8"/>
        <color rgb="FF000000"/>
        <rFont val="Segoe UI"/>
        <family val="2"/>
      </rPr>
      <t xml:space="preserve">*Las cifras anuales presentadas son acumulativas. </t>
    </r>
    <r>
      <rPr>
        <sz val="8"/>
        <rFont val="Segoe UI"/>
        <family val="2"/>
      </rPr>
      <t>Incluye los departamentos que registran información.</t>
    </r>
  </si>
  <si>
    <t>**Existen bienes de interés cultural declarados en diferentes departamentos a la vez.</t>
  </si>
  <si>
    <t>***Corte a marzo de 2024.</t>
  </si>
  <si>
    <t>****Se hizo depuración de información y se ajustaron datos.</t>
  </si>
  <si>
    <t>2004- 2023</t>
  </si>
  <si>
    <t>Monto (COP)</t>
  </si>
  <si>
    <t>Monto (COP Millones)</t>
  </si>
  <si>
    <r>
      <rPr>
        <b/>
        <sz val="8"/>
        <color rgb="FF000000"/>
        <rFont val="Segoe UI"/>
        <family val="2"/>
      </rPr>
      <t>Fuente:</t>
    </r>
    <r>
      <rPr>
        <sz val="8"/>
        <color rgb="FF000000"/>
        <rFont val="Segoe UI"/>
        <family val="2"/>
      </rPr>
      <t xml:space="preserve"> Ministerio de las Culturas, las Artes y los Saberes, Sistema de Información y Registro Cinematográfico (SIREC)</t>
    </r>
  </si>
  <si>
    <t>2003- 2023</t>
  </si>
  <si>
    <t>Recaudo (COP)</t>
  </si>
  <si>
    <t>Recaudo (COP Millones)</t>
  </si>
  <si>
    <t xml:space="preserve">2003* </t>
  </si>
  <si>
    <r>
      <rPr>
        <b/>
        <sz val="8"/>
        <rFont val="Segoe UI"/>
        <family val="2"/>
      </rPr>
      <t>Fuente:</t>
    </r>
    <r>
      <rPr>
        <sz val="8"/>
        <rFont val="Segoe UI"/>
        <family val="2"/>
      </rPr>
      <t xml:space="preserve"> Ministerio de las Culturas, las Artes y los Saberes, Sistema de Información y Registro Cinematográfico (SIREC)</t>
    </r>
  </si>
  <si>
    <t>2008-2023</t>
  </si>
  <si>
    <t>Número de películas</t>
  </si>
  <si>
    <t>Número de espectadores</t>
  </si>
  <si>
    <t>Promedio espectadores cine nacional</t>
  </si>
  <si>
    <t>Salas</t>
  </si>
  <si>
    <t>Sillas</t>
  </si>
  <si>
    <t>BOGOTÁ, D.C.</t>
  </si>
  <si>
    <t>GUAVIARE</t>
  </si>
  <si>
    <t>PUTUMAYO</t>
  </si>
  <si>
    <t>SAN ANDRÉS</t>
  </si>
  <si>
    <t>2009-2023</t>
  </si>
  <si>
    <t>Monto  (COP)</t>
  </si>
  <si>
    <t>2010 - 2023</t>
  </si>
  <si>
    <r>
      <rPr>
        <b/>
        <sz val="8"/>
        <rFont val="Segoe UI"/>
        <family val="2"/>
      </rPr>
      <t xml:space="preserve">Fuente: </t>
    </r>
    <r>
      <rPr>
        <sz val="8"/>
        <rFont val="Segoe UI"/>
        <family val="2"/>
      </rPr>
      <t>Superintendencia de Industria y Comercio (SIC) - Estadísticas de Nuevas Creaciones en Colombia, Estadísticas anuales de patentes.</t>
    </r>
  </si>
  <si>
    <t>Área tecnológica</t>
  </si>
  <si>
    <t>Total solicitudes</t>
  </si>
  <si>
    <t>Electricidad - Electrónica</t>
  </si>
  <si>
    <t xml:space="preserve"> 1. Aparatos electrónicos, ingeniería electrónica, energía eléctrica</t>
  </si>
  <si>
    <t xml:space="preserve"> 2. Tecnología audiovisual</t>
  </si>
  <si>
    <t xml:space="preserve"> 3. Telecomunicaciones</t>
  </si>
  <si>
    <t xml:space="preserve"> 4. Comunicación digital</t>
  </si>
  <si>
    <t xml:space="preserve"> 5. Procesos básicos de comunicación</t>
  </si>
  <si>
    <t xml:space="preserve"> 6. Tecnología informática</t>
  </si>
  <si>
    <t xml:space="preserve"> 7. Métodos de gestión mediante T.I.</t>
  </si>
  <si>
    <t xml:space="preserve"> 8. Semiconductores</t>
  </si>
  <si>
    <t>Instrumentos</t>
  </si>
  <si>
    <t xml:space="preserve"> 9. Óptica</t>
  </si>
  <si>
    <t>10. Instrumentos de medida</t>
  </si>
  <si>
    <t>11. Análisis de materiales biológicos</t>
  </si>
  <si>
    <t>12. Instrumentos de Control</t>
  </si>
  <si>
    <t>13. Tecnología médica</t>
  </si>
  <si>
    <t>Química</t>
  </si>
  <si>
    <t>14. Productos orgánicos elaborados</t>
  </si>
  <si>
    <t>15. Biotecnología</t>
  </si>
  <si>
    <t>16. Productos farmacéuticos</t>
  </si>
  <si>
    <t>17. Química macromolecular, polímeros</t>
  </si>
  <si>
    <t>18. Química de alimentos</t>
  </si>
  <si>
    <t>19. Química de materiales</t>
  </si>
  <si>
    <t>20. Materiales, metalurgia</t>
  </si>
  <si>
    <t>21. Tecnología de superficie, revestimientos</t>
  </si>
  <si>
    <t>22. Tecnología de las microestructuras nanotecnología</t>
  </si>
  <si>
    <t>23. Ingeniería química</t>
  </si>
  <si>
    <t>24. Tecnología medioambiental</t>
  </si>
  <si>
    <t>Ingeniería  Mecánica</t>
  </si>
  <si>
    <t>25. Manipulación de materiales</t>
  </si>
  <si>
    <t>26. Máquinas herramienta</t>
  </si>
  <si>
    <t>27. Motores, bombas, turbinas</t>
  </si>
  <si>
    <t>28. Maquinaria textil y de papel</t>
  </si>
  <si>
    <t>29. Otra maquinaria especial</t>
  </si>
  <si>
    <t>30. Procesos térmicos y aparatos</t>
  </si>
  <si>
    <t>31. Componentes mecánicos</t>
  </si>
  <si>
    <t>32. Transporte</t>
  </si>
  <si>
    <t>Otros sectores</t>
  </si>
  <si>
    <t>33. Mobiliario, juegos</t>
  </si>
  <si>
    <t>34. Otros productos de consumo</t>
  </si>
  <si>
    <t>35. Ingeniería civil</t>
  </si>
  <si>
    <r>
      <rPr>
        <b/>
        <sz val="11"/>
        <color theme="1"/>
        <rFont val="Calibri"/>
        <family val="2"/>
        <scheme val="minor"/>
      </rPr>
      <t>Fuente:</t>
    </r>
    <r>
      <rPr>
        <sz val="11"/>
        <color theme="1"/>
        <rFont val="Calibri"/>
        <family val="2"/>
        <scheme val="minor"/>
      </rPr>
      <t xml:space="preserve"> Superintendencia de Industria y Comercio (SIC) - Estadísticas de Nuevas Creaciones en Colombia, Estadísticas anuales de patentes. 2023</t>
    </r>
  </si>
  <si>
    <t>TOTAL SOLICITUDES</t>
  </si>
  <si>
    <t>%</t>
  </si>
  <si>
    <t>Porcentaje de diseños industriales solicitudes presentados por residentes ¨1</t>
  </si>
  <si>
    <r>
      <t xml:space="preserve">Fuente: </t>
    </r>
    <r>
      <rPr>
        <sz val="9"/>
        <rFont val="Segoe UI"/>
        <family val="2"/>
      </rPr>
      <t>Superintendencia de Industria y Comercio (SIC) - Estadísticas de Nuevas Creaciones en Colombia, Estadísticas anuales de patentes. 2023</t>
    </r>
  </si>
  <si>
    <t xml:space="preserve">Nota: Las Solicitudes de diseño industrial presentado corresponden a las que han sido radicadas ante la Superintendencia de Industria y Comercio y que cuentan con fecha de presentación por cumplir con los requisitos mínimos establecidos en el artículo 119 de la decisión 486. Documento metodológico estadísticas de propiedad industrial, Superintendencia de Industria y Comercio (SIC) </t>
  </si>
  <si>
    <t xml:space="preserve">1/ Residente: personas naturales o jurídicas que cuentan con una dirección de residencia en el territorio colombiano. Documento metodológico estadísticas de propiedad industrial, Superintendencia de Industria y Comercio (SIC) </t>
  </si>
  <si>
    <t>Número de escuelas de música, Según su naturaleza jurídica</t>
  </si>
  <si>
    <t>Número de Escuelas de Música, según su naturaleza jurídica</t>
  </si>
  <si>
    <t>Naturaleza jurídica</t>
  </si>
  <si>
    <t>2023 - abril de 2024</t>
  </si>
  <si>
    <r>
      <t>Nota:</t>
    </r>
    <r>
      <rPr>
        <sz val="8"/>
        <color rgb="FF000000"/>
        <rFont val="Segoe UI"/>
        <family val="2"/>
      </rPr>
      <t xml:space="preserve"> el presente cuadro de salida presenta los departamentos que registraron eventos de espectáculos públicos en el año 2023.</t>
    </r>
  </si>
  <si>
    <r>
      <rPr>
        <b/>
        <sz val="8"/>
        <rFont val="Segoe UI"/>
        <family val="2"/>
      </rPr>
      <t>Fuente:</t>
    </r>
    <r>
      <rPr>
        <sz val="8"/>
        <rFont val="Segoe UI"/>
        <family val="2"/>
      </rPr>
      <t xml:space="preserve"> Ministerio de las Culturas, las Artes y los Saberes - Estadísticas del sector de los espectáculos públicos de las artes escénicas, Portal Único de Espectáculos Públicos de las Artes Escénicas (PULEP). Diciembre 2023.</t>
    </r>
  </si>
  <si>
    <t>Número de eventos de espectáculos públicos registrados (p)</t>
  </si>
  <si>
    <r>
      <rPr>
        <b/>
        <sz val="8"/>
        <color rgb="FF000000"/>
        <rFont val="Segoe UI"/>
        <family val="2"/>
      </rPr>
      <t>Nota:</t>
    </r>
    <r>
      <rPr>
        <sz val="8"/>
        <color rgb="FF000000"/>
        <rFont val="Segoe UI"/>
        <family val="2"/>
      </rPr>
      <t xml:space="preserve"> La diferencia de eventos registrados en el Portal Único de la Ley de Espectáculos de las Artes Escénicas-PULEP del 2016 al 2017, se explica por la fecha en que fue lanzando el Pulep (23 de Febrero de 2016) y la fecha en que el Módulo de productores-registro de eventos entró en funcionamiento (27 de Febrero de 2016). El Ministerio de las Culturas, las Artes y los Saberes exceptuó de registro los eventos que hubiesen sido ofrecidos al público antes del 23 de febrero de dicho año. Por lo tanto, el 2016 no es un año comparable frente a otras vigencias en los registros de eventos y escenarios.
P. Cifras provisionales, en la medida que esta información puede variar dependiendo las modificaciones que los productores le realicen a los eventos registrados.</t>
    </r>
  </si>
  <si>
    <r>
      <rPr>
        <b/>
        <sz val="8"/>
        <rFont val="Segoe UI"/>
        <family val="2"/>
      </rPr>
      <t>Fuente:</t>
    </r>
    <r>
      <rPr>
        <sz val="8"/>
        <rFont val="Segoe UI"/>
        <family val="2"/>
      </rPr>
      <t xml:space="preserve">  Ministerio de las Culturas, las Artes y los Saberes - Estadísticas del sector de los espectáculos públicos de las artes escénicas, Portal Único de Espectáculos Públicos de las Artes Escénicas (PULEP).  Diciembre 2023</t>
    </r>
  </si>
  <si>
    <r>
      <rPr>
        <b/>
        <sz val="8"/>
        <rFont val="Segoe UI"/>
        <family val="2"/>
      </rPr>
      <t>Fuente:</t>
    </r>
    <r>
      <rPr>
        <sz val="8"/>
        <rFont val="Segoe UI"/>
        <family val="2"/>
      </rPr>
      <t xml:space="preserve"> Ministerio de las Culturas, las Artes y los Saberes - Estadísticas del sector de los espectáculos públicos de las artes escénicas - Portal Único de Espectáculos Públicos de las Artes Escénicas (PULEP). Diciembre 2023.</t>
    </r>
  </si>
  <si>
    <r>
      <rPr>
        <b/>
        <sz val="8"/>
        <color rgb="FF000000"/>
        <rFont val="Segoe UI"/>
        <family val="2"/>
      </rPr>
      <t>Nota:</t>
    </r>
    <r>
      <rPr>
        <sz val="8"/>
        <color rgb="FFFF0000"/>
        <rFont val="Segoe UI"/>
        <family val="2"/>
      </rPr>
      <t xml:space="preserve"> </t>
    </r>
    <r>
      <rPr>
        <sz val="8"/>
        <color rgb="FF000000"/>
        <rFont val="Segoe UI"/>
        <family val="2"/>
      </rPr>
      <t>El total de número de escenarios para espectáculos públicos corresponde al acumulado desde la fecha que fue lanzado el Portal Único de Espectáculos Públicos de las Artes Escénicas (23 de Febrero de 2016)  a diciembre de 2023.</t>
    </r>
  </si>
  <si>
    <t>Solicitudes de patentes de invención presentadas por residentes según sectores y áreas tecnológicas</t>
  </si>
  <si>
    <r>
      <rPr>
        <b/>
        <sz val="8"/>
        <color theme="1"/>
        <rFont val="Segoe UI"/>
        <family val="2"/>
      </rPr>
      <t>Nota:</t>
    </r>
    <r>
      <rPr>
        <sz val="8"/>
        <color theme="1"/>
        <rFont val="Segoe UI"/>
        <family val="2"/>
      </rPr>
      <t xml:space="preserve"> las estadísticas anuales presentadas son acumulativas. Para el año 2023, el indicador tiene corte a marzo 2023</t>
    </r>
  </si>
  <si>
    <r>
      <rPr>
        <b/>
        <sz val="8"/>
        <rFont val="Segoe UI"/>
        <family val="2"/>
      </rPr>
      <t xml:space="preserve">Nota: </t>
    </r>
    <r>
      <rPr>
        <sz val="8"/>
        <rFont val="Segoe UI"/>
        <family val="2"/>
      </rPr>
      <t xml:space="preserve">Patentes de invención corresponde a productos o procedimientos que ofrecen una nueva manera de hacer algo, o una nueva solución técnica a un problema.  Documento metodológico estadísticas de propiedad industrial, Superintendencia de Industria y Comercio (SIC) </t>
    </r>
  </si>
  <si>
    <t>Solicitudes de patentes de invención presentadas por residentes según sector tecnológico y áreas tecnológicas</t>
  </si>
  <si>
    <t>SECTOR TECNOLÓGICO</t>
  </si>
  <si>
    <t>ÁREA TECNOLÓGICA</t>
  </si>
  <si>
    <t xml:space="preserve">Porcentaje participación </t>
  </si>
  <si>
    <t xml:space="preserve">Sector tecnológico </t>
  </si>
  <si>
    <t xml:space="preserve">TOP CINCO DE ÁREAS TECNOLÓGICAS CON MAYORES SOLICITUDES DE PATENTES REALIZADAS POR RESIDENTES
</t>
  </si>
  <si>
    <t xml:space="preserve">Residente: personas naturales o jurídicas que cuentan con una dirección de residencia en el territorio colombiano. Documento metodológico estadísticas de propiedad industrial, Superintendencia de Industria y Comercio (SIC) </t>
  </si>
  <si>
    <t>Fuente: Superintendencia de Industria y Comercio (SIC) - Estadísticas de Nuevas Creaciones en Colombia, Estadísticas anuales de patentes. 2023</t>
  </si>
  <si>
    <t xml:space="preserve">
 Porcentaje de solicitudes de diseños industriales presentados por residentes</t>
  </si>
  <si>
    <r>
      <rPr>
        <b/>
        <sz val="9"/>
        <rFont val="Segoe UI"/>
        <family val="2"/>
      </rPr>
      <t xml:space="preserve">Nota: </t>
    </r>
    <r>
      <rPr>
        <sz val="9"/>
        <rFont val="Segoe UI"/>
        <family val="2"/>
      </rPr>
      <t xml:space="preserve">Las marcas y lemas comerciales son modalidades de protección de signos distintivos; el primero corresponde al signo que identifica productos y servicios; mientras que el segundo a la palabra, frase o leyenda que se utiliza como complemento de una marca.. Documento metodológico estadísticas de propiedad industrial, Superintendencia de Industria y Comercio (SIC). </t>
    </r>
  </si>
  <si>
    <t>Composición del valor agregado según actividades de inclusión total y parcial en la Economía Cultural y Creativa</t>
  </si>
  <si>
    <t>Cuentas de producción y generación del ingreso Total Economía Cultural y Creativa- Valores corrientes</t>
  </si>
  <si>
    <t>Cuentas de producción y generación del ingreso Total Economía Cultural y Creativa- Series encadenadas de volumen con año de referencia 2015</t>
  </si>
  <si>
    <t>Población ocupada según tipo de actividad de la economía cultural y creativa</t>
  </si>
  <si>
    <t>Oferta de Trabajo Equivalente a Tiempo Completo (TETC) según áreas de economía cultural y creativa</t>
  </si>
  <si>
    <t>Oferta de Trabajo Equivalente a Tiempo Completo (TETC) según tipo de actividad de la economía cultural y creativa</t>
  </si>
  <si>
    <t>Participación de las personas ocupadas en las actividades de la Economía Cultural y Creativa en el total nacional</t>
  </si>
  <si>
    <t>Personas ocupadas en las actividades de la Economía Cultural y Creativa en el total nacional, Primer trimetre 2021-2022-2023</t>
  </si>
  <si>
    <t>Cuentas de producción y de generación del ingreso del área de Artes y Patrimonio - Valores Corrientes</t>
  </si>
  <si>
    <t>Cuentas de producción y de generación del ingreso del área de Artes y Patrimonio - Series encadenadas de volumen con año de referencia 2015</t>
  </si>
  <si>
    <t>Composición del valor agregado según segmentos del área de Artes y patrimonio</t>
  </si>
  <si>
    <t>Cuentas de producción y de generación del ingreso del área de Industrias Culturales - Valores Corrientes</t>
  </si>
  <si>
    <t>Cuentas de producción y de generación del ingreso del área de Industrias Culturales - Series encadenadas de volumen con año de referencia 2015</t>
  </si>
  <si>
    <t>Cuentas de producción y de generación del ingreso del área de Creaciones Funcionales - Valores Corrientes</t>
  </si>
  <si>
    <t>Cuentas de producción y de generación del ingreso del área de Creaciones Funcionales - Series encadenadas de volumen con año de referencia 2015</t>
  </si>
  <si>
    <t>Cuenta Satélite de Economía Cultural y Creativa (CSECC)</t>
  </si>
  <si>
    <t>Departamento Administrativo Nacional de Estadística  (DANE)</t>
  </si>
  <si>
    <t>Promedio 2014-2023pr</t>
  </si>
  <si>
    <t>2014</t>
  </si>
  <si>
    <t>2015</t>
  </si>
  <si>
    <t>2016</t>
  </si>
  <si>
    <t>2017</t>
  </si>
  <si>
    <t>2018</t>
  </si>
  <si>
    <t>2019</t>
  </si>
  <si>
    <t>2020</t>
  </si>
  <si>
    <t>2021p</t>
  </si>
  <si>
    <t>2022p</t>
  </si>
  <si>
    <t>2023pr</t>
  </si>
  <si>
    <t>Fuente: DANE, Cuenta Satélite de Economía Cultural y Creativa - CSECC</t>
  </si>
  <si>
    <t>Participación del valor agregado de la Economía Cultural y Creativa en el total del valor agregado nacional</t>
  </si>
  <si>
    <t>2020p</t>
  </si>
  <si>
    <t>2022pr</t>
  </si>
  <si>
    <t>Valor agregado economía observada</t>
  </si>
  <si>
    <t>Valor agregado micronegocios</t>
  </si>
  <si>
    <t>Total valor agregado Economía Cultural y Creativa</t>
  </si>
  <si>
    <t xml:space="preserve">Composición del valor agregado según áreas de la Economía Cultural y Creativa </t>
  </si>
  <si>
    <t xml:space="preserve">Cuenta de producción </t>
  </si>
  <si>
    <t>Valores a precios corrientes</t>
  </si>
  <si>
    <t>Millones de pesos</t>
  </si>
  <si>
    <t>2014 - 2023pr</t>
  </si>
  <si>
    <t>Conceptos</t>
  </si>
  <si>
    <t>1. Cuenta de producción</t>
  </si>
  <si>
    <t>P.1 Producción</t>
  </si>
  <si>
    <t>P.2 Consumo intermedio</t>
  </si>
  <si>
    <t>B.1 Valor agregado bruto</t>
  </si>
  <si>
    <t>Cuentas de producción y de generación del ingreso</t>
  </si>
  <si>
    <t>TOTAL ECONOMÍA CULTURAL Y CREATIVA</t>
  </si>
  <si>
    <t>2. Cuenta de generación del ingreso</t>
  </si>
  <si>
    <t>D.1 Remuneración de los asalariados</t>
  </si>
  <si>
    <t>D.11 Sueldos y salarios</t>
  </si>
  <si>
    <t>D.121 Contribuciones sociales de los empleadores</t>
  </si>
  <si>
    <t>D.29 Otros impuestos sobre la producción</t>
  </si>
  <si>
    <t>B.2b Excedente de explotación bruto</t>
  </si>
  <si>
    <t>p: provisional</t>
  </si>
  <si>
    <r>
      <rPr>
        <vertAlign val="superscript"/>
        <sz val="8"/>
        <rFont val="Segoe UI"/>
        <family val="2"/>
      </rPr>
      <t>pr</t>
    </r>
    <r>
      <rPr>
        <sz val="8"/>
        <rFont val="Segoe UI"/>
        <family val="2"/>
      </rPr>
      <t>preliminar</t>
    </r>
  </si>
  <si>
    <r>
      <t>1</t>
    </r>
    <r>
      <rPr>
        <sz val="8"/>
        <rFont val="Segoe UI"/>
        <family val="2"/>
      </rPr>
      <t>Incluye fuentes de información de economía observada y micronegocios</t>
    </r>
  </si>
  <si>
    <t>Series encadenadas de volumen con año de referencia 2015</t>
  </si>
  <si>
    <t>Áreas</t>
  </si>
  <si>
    <r>
      <t>2022</t>
    </r>
    <r>
      <rPr>
        <b/>
        <vertAlign val="superscript"/>
        <sz val="10"/>
        <color rgb="FF000000"/>
        <rFont val="Segoe UI"/>
        <family val="2"/>
      </rPr>
      <t>p</t>
    </r>
  </si>
  <si>
    <t>Tasa de crecimiento (%)</t>
  </si>
  <si>
    <t>Asalariados</t>
  </si>
  <si>
    <t>Independientes</t>
  </si>
  <si>
    <t>Artes y patrimonio</t>
  </si>
  <si>
    <t>Industrias culturales</t>
  </si>
  <si>
    <t>Creaciones funcionales</t>
  </si>
  <si>
    <t>Cálculos: DANE, Cuentas nacionales</t>
  </si>
  <si>
    <r>
      <rPr>
        <vertAlign val="superscript"/>
        <sz val="8"/>
        <rFont val="Segoe UI"/>
        <family val="2"/>
      </rPr>
      <t>p</t>
    </r>
    <r>
      <rPr>
        <sz val="8"/>
        <rFont val="Segoe UI"/>
        <family val="2"/>
      </rPr>
      <t>provisional</t>
    </r>
  </si>
  <si>
    <r>
      <rPr>
        <vertAlign val="superscript"/>
        <sz val="8"/>
        <rFont val="Segoe UI"/>
        <family val="2"/>
      </rPr>
      <t>1</t>
    </r>
    <r>
      <rPr>
        <sz val="8"/>
        <rFont val="Segoe UI"/>
        <family val="2"/>
      </rPr>
      <t>Categoría ocupacional: asalariados e independientes</t>
    </r>
  </si>
  <si>
    <t>Nota 1: Los resultados son susceptibles a cambios según se genere nueva información o se actualicen las metodologías de cálculo</t>
  </si>
  <si>
    <t>Nota 2:Datos expandidos con proyecciones de población, elaboradas con base en los resultados del Censo Nacional de Población_CNP y Vivienda 2018 y Marco metodológico 2018</t>
  </si>
  <si>
    <r>
      <t>Nota 3:</t>
    </r>
    <r>
      <rPr>
        <vertAlign val="superscript"/>
        <sz val="8"/>
        <rFont val="Segoe UI"/>
        <family val="2"/>
      </rPr>
      <t xml:space="preserve"> </t>
    </r>
    <r>
      <rPr>
        <sz val="8"/>
        <rFont val="Segoe UI"/>
        <family val="2"/>
      </rPr>
      <t>Los datos corresponden al consolidado de ocupados</t>
    </r>
    <r>
      <rPr>
        <vertAlign val="superscript"/>
        <sz val="8"/>
        <rFont val="Segoe UI"/>
        <family val="2"/>
      </rPr>
      <t xml:space="preserve"> </t>
    </r>
    <r>
      <rPr>
        <sz val="8"/>
        <rFont val="Segoe UI"/>
        <family val="2"/>
      </rPr>
      <t>de las actividades de inclusión total y parcial de la economía cultural y creativa, clasificados con base en la CIIU REV 4 A.C.</t>
    </r>
  </si>
  <si>
    <t>Actividad</t>
  </si>
  <si>
    <r>
      <t>Actividades de inclusión</t>
    </r>
    <r>
      <rPr>
        <b/>
        <i/>
        <sz val="9"/>
        <rFont val="Segoe UI"/>
        <family val="2"/>
      </rPr>
      <t xml:space="preserve"> </t>
    </r>
    <r>
      <rPr>
        <sz val="9"/>
        <rFont val="Segoe UI"/>
        <family val="2"/>
      </rPr>
      <t>total</t>
    </r>
  </si>
  <si>
    <r>
      <t>Actividades de inclusión</t>
    </r>
    <r>
      <rPr>
        <b/>
        <i/>
        <sz val="9"/>
        <rFont val="Segoe UI"/>
        <family val="2"/>
      </rPr>
      <t xml:space="preserve"> </t>
    </r>
    <r>
      <rPr>
        <sz val="9"/>
        <rFont val="Segoe UI"/>
        <family val="2"/>
      </rPr>
      <t>parcial</t>
    </r>
  </si>
  <si>
    <t>Participación porcentual ECC</t>
  </si>
  <si>
    <t>I Trimestre 2022-2023-2024</t>
  </si>
  <si>
    <t>I trimestre</t>
  </si>
  <si>
    <t>2023/2022</t>
  </si>
  <si>
    <t>2024/2023</t>
  </si>
  <si>
    <t xml:space="preserve">TOTAL ARTES  Y PATRIMONIO </t>
  </si>
  <si>
    <t>Cuenta de producción</t>
  </si>
  <si>
    <t>Actividades manufactureras de la Economía Cultural y Creativa</t>
  </si>
  <si>
    <t>Artes Visuales</t>
  </si>
  <si>
    <t>Artes Escénicas</t>
  </si>
  <si>
    <t xml:space="preserve">Patrimonio </t>
  </si>
  <si>
    <t>Turismo Cultural</t>
  </si>
  <si>
    <t>Educación Cultural  y Creativa</t>
  </si>
  <si>
    <t>Actividades Asociativas y de Regulación</t>
  </si>
  <si>
    <t>TOTAL INDUSTRIAS CULTURALES</t>
  </si>
  <si>
    <t xml:space="preserve">TOTAL INDUSTRIAS CULTURALES </t>
  </si>
  <si>
    <t>Composición del valor agregado según segmentos del área de Industrias culturales</t>
  </si>
  <si>
    <t>Total CREACIONES FUNCIONALES</t>
  </si>
  <si>
    <t xml:space="preserve">TOTAL CREACIONES FUNCIONALES  </t>
  </si>
  <si>
    <t>Composición del valor agregado según segmentos del área de Creaciones funcionales</t>
  </si>
  <si>
    <t>Total Medios Digitales y Software</t>
  </si>
  <si>
    <t>Total Diseño</t>
  </si>
  <si>
    <t>Total Publicidad</t>
  </si>
  <si>
    <t xml:space="preserve">Pr. Datos preliminares </t>
  </si>
  <si>
    <t>P. Datos provisionales</t>
  </si>
  <si>
    <t>Porcentaje de solicitudes de diseños industriales presentados por residentes</t>
  </si>
  <si>
    <t>Participación del valor agregado de la Economía Cultural y Creativa en el total del valor agregado nacional 2014-202preliminar</t>
  </si>
  <si>
    <t>Composición del valor agregado según áreas de la Economía Cultural y Creativa - Promedio 2014-2023preliminar</t>
  </si>
  <si>
    <t>Composición del valor agregado según fuentes de información en la Economía Cultural y Creativa - Promedio 2014-2023preliminar</t>
  </si>
  <si>
    <r>
      <rPr>
        <b/>
        <sz val="11"/>
        <color theme="1"/>
        <rFont val="Calibri"/>
        <family val="2"/>
      </rPr>
      <t>Fuente:</t>
    </r>
    <r>
      <rPr>
        <sz val="11"/>
        <color theme="1"/>
        <rFont val="Calibri"/>
        <family val="2"/>
      </rPr>
      <t xml:space="preserve"> DANE, Cuenta Satélite de Economía Cultural y Creativa - CSECC</t>
    </r>
  </si>
  <si>
    <t>Actividades de inclusión</t>
  </si>
  <si>
    <t>Actividades de inclusión total</t>
  </si>
  <si>
    <t>Actividades de inclusión parcial</t>
  </si>
  <si>
    <t>Promedio 2014 - 2023pr</t>
  </si>
  <si>
    <t>Valor agregado Artes y patrimonio</t>
  </si>
  <si>
    <t>Valor agregado Industrias culturales</t>
  </si>
  <si>
    <t>Valor agregado Creaciones funcionales</t>
  </si>
  <si>
    <t>Composición del valor agregado según fuentes de información en la Economía Cultural y Creativa (ECC)</t>
  </si>
  <si>
    <t>Fuentes de información de ECC</t>
  </si>
  <si>
    <t>Participación porcentual</t>
  </si>
  <si>
    <t>Participación de las personas ocupadas en las actividades de la Economía Cultural y Creativa (ECC) en el total nacional</t>
  </si>
  <si>
    <t>Editorial</t>
  </si>
  <si>
    <t>Fonográfica</t>
  </si>
  <si>
    <t>Audiovisual</t>
  </si>
  <si>
    <t>Agencias de Noticias y otros Servicios de Información</t>
  </si>
  <si>
    <t>Segmentos</t>
  </si>
  <si>
    <t>CREACIONES FUNCIONALES</t>
  </si>
  <si>
    <t>ARTES Y PATRIMONIO</t>
  </si>
  <si>
    <t>Composición del valor agregado según segmentos del área de Creaciones Funcionales, participación porcentual y Promedio 2014-2023pr</t>
  </si>
  <si>
    <t>Composición del valor agregado según segmentos del área de Industrias Culturales, participación porcentual y Promedio 2014-2023pr</t>
  </si>
  <si>
    <t>Composición del valor agregado según segmentos del área de Artes y patrimonio, participación porcentual y Promedio 2014-2023pr</t>
  </si>
  <si>
    <t>Composición del valor agregado según actividades de inclusión total y parcial en la Economía Cultural y Creativa, participación porcentual y Promedio 2014-2023pr</t>
  </si>
  <si>
    <t>XI REPORTE DEL SECTOR CULTURAL, CREATIVA Y DE SABERES
2024</t>
  </si>
  <si>
    <t>Nota: Resultados presentado en valores nominales</t>
  </si>
  <si>
    <r>
      <rPr>
        <b/>
        <sz val="8"/>
        <rFont val="Segoe UI"/>
        <family val="2"/>
      </rPr>
      <t xml:space="preserve">Nota: </t>
    </r>
    <r>
      <rPr>
        <sz val="8"/>
        <rFont val="Segoe UI"/>
        <family val="2"/>
      </rPr>
      <t>Cifras 2003 solo reflejan los recursos de agosto a diciembre de esa vigencia. Resultados presentado en valores nominales</t>
    </r>
  </si>
  <si>
    <r>
      <t>Nota:</t>
    </r>
    <r>
      <rPr>
        <sz val="9"/>
        <color rgb="FF000000"/>
        <rFont val="Segoe UI"/>
        <family val="2"/>
      </rPr>
      <t xml:space="preserve"> Resultados presentado en valores nominales</t>
    </r>
  </si>
  <si>
    <t>Población ocupada según áreas de economía cultural y creativa, según categoría ocupacional</t>
  </si>
  <si>
    <t>Población ocupada según áreas de economía cultural y creativa,según categoría ocupacional</t>
  </si>
  <si>
    <r>
      <t>Nota 3:</t>
    </r>
    <r>
      <rPr>
        <vertAlign val="superscript"/>
        <sz val="8"/>
        <rFont val="Segoe UI"/>
        <family val="2"/>
      </rPr>
      <t xml:space="preserve"> </t>
    </r>
    <r>
      <rPr>
        <sz val="8"/>
        <rFont val="Segoe UI"/>
        <family val="2"/>
      </rPr>
      <t>Los datos corresponden al consolidado de  la economía naranja, clasificados con base en la CIIU REV 4 A.C.</t>
    </r>
  </si>
  <si>
    <r>
      <rPr>
        <b/>
        <sz val="11"/>
        <color theme="1"/>
        <rFont val="Calibri"/>
        <family val="2"/>
        <scheme val="minor"/>
      </rPr>
      <t>Nota:</t>
    </r>
    <r>
      <rPr>
        <sz val="11"/>
        <color theme="1"/>
        <rFont val="Calibri"/>
        <family val="2"/>
        <scheme val="minor"/>
      </rPr>
      <t xml:space="preserve"> Sector tecnológico corresponde a la agrupación de las áreas tecnológicas en 5 sectores. Dichos sectores también fueron definidos por la Organización Mundial de la Propiedad Intelectual (OMPI). Documento metodológico estadísticas de propiedad industrial, Superintendencia de Industria y Comercio (SIC). El porcentaje de participación está calculado respecto al total de solicitudes Solicitudes de patentes de invención presentadas por residentes.</t>
    </r>
  </si>
  <si>
    <r>
      <t>2023</t>
    </r>
    <r>
      <rPr>
        <b/>
        <vertAlign val="superscript"/>
        <sz val="10"/>
        <color rgb="FF000000"/>
        <rFont val="Segoe UI"/>
        <family val="2"/>
      </rPr>
      <t>p</t>
    </r>
  </si>
  <si>
    <r>
      <t>2023</t>
    </r>
    <r>
      <rPr>
        <b/>
        <vertAlign val="superscript"/>
        <sz val="11"/>
        <color theme="1"/>
        <rFont val="Calibri"/>
        <family val="2"/>
        <scheme val="minor"/>
      </rPr>
      <t>p</t>
    </r>
    <r>
      <rPr>
        <b/>
        <sz val="11"/>
        <color theme="1"/>
        <rFont val="Calibri"/>
        <family val="2"/>
        <scheme val="minor"/>
      </rPr>
      <t>/2022</t>
    </r>
    <r>
      <rPr>
        <b/>
        <vertAlign val="superscript"/>
        <sz val="11"/>
        <color theme="1"/>
        <rFont val="Calibri"/>
        <family val="2"/>
        <scheme val="minor"/>
      </rPr>
      <t>p</t>
    </r>
  </si>
  <si>
    <t>Fuente: DANE, Cuenta Satélite de Economía Cultural y Creativa</t>
  </si>
  <si>
    <t>Fuente: DANE, Cuenta Satélite de Economía Cultural y Creativa (CSECC).</t>
  </si>
  <si>
    <t>2022-2023p</t>
  </si>
  <si>
    <t>Fuente: DANE;  Gran Encuesta Integrada de Hogares - GEIH</t>
  </si>
  <si>
    <t>Datos expandidos con proyecciones de población, elaboradas con base en los resultados del Censo Nacional de Población y Vivienda 2018 y Marco metodológico 2018</t>
  </si>
  <si>
    <r>
      <t>2014 - 2023</t>
    </r>
    <r>
      <rPr>
        <b/>
        <vertAlign val="superscript"/>
        <sz val="9"/>
        <color rgb="FF000000"/>
        <rFont val="Segoe UI"/>
        <family val="2"/>
      </rPr>
      <t>pr</t>
    </r>
  </si>
  <si>
    <r>
      <t>2021</t>
    </r>
    <r>
      <rPr>
        <b/>
        <vertAlign val="superscript"/>
        <sz val="9"/>
        <color theme="1"/>
        <rFont val="Segoe UI"/>
        <family val="2"/>
      </rPr>
      <t>p</t>
    </r>
  </si>
  <si>
    <r>
      <t>2022</t>
    </r>
    <r>
      <rPr>
        <b/>
        <vertAlign val="superscript"/>
        <sz val="9"/>
        <color theme="1"/>
        <rFont val="Segoe UI"/>
        <family val="2"/>
      </rPr>
      <t>p</t>
    </r>
  </si>
  <si>
    <r>
      <t>2023</t>
    </r>
    <r>
      <rPr>
        <b/>
        <vertAlign val="superscript"/>
        <sz val="9"/>
        <color theme="1"/>
        <rFont val="Segoe UI"/>
        <family val="2"/>
      </rPr>
      <t>pr</t>
    </r>
  </si>
  <si>
    <r>
      <t>Promedio 2014-2023</t>
    </r>
    <r>
      <rPr>
        <b/>
        <vertAlign val="superscript"/>
        <sz val="9"/>
        <color theme="1"/>
        <rFont val="Segoe UI"/>
        <family val="2"/>
      </rPr>
      <t>pr</t>
    </r>
  </si>
  <si>
    <t>Fuente: DANE, Cuenta Satélite de Economía Cultural y Creativa (CSECC)</t>
  </si>
  <si>
    <r>
      <t>Porcentaje de patentes de invención solicitadas por residentes</t>
    </r>
    <r>
      <rPr>
        <b/>
        <vertAlign val="superscript"/>
        <sz val="11"/>
        <rFont val="Segoe UI"/>
        <family val="2"/>
      </rPr>
      <t>1</t>
    </r>
  </si>
  <si>
    <r>
      <rPr>
        <vertAlign val="superscript"/>
        <sz val="8"/>
        <rFont val="Segoe UI"/>
        <family val="2"/>
      </rPr>
      <t>1</t>
    </r>
    <r>
      <rPr>
        <sz val="8"/>
        <rFont val="Segoe UI"/>
        <family val="2"/>
      </rPr>
      <t xml:space="preserve"> </t>
    </r>
    <r>
      <rPr>
        <b/>
        <sz val="8"/>
        <rFont val="Segoe UI"/>
        <family val="2"/>
      </rPr>
      <t>Residente</t>
    </r>
    <r>
      <rPr>
        <sz val="8"/>
        <rFont val="Segoe UI"/>
        <family val="2"/>
      </rPr>
      <t xml:space="preserve">: personas naturales o jurídicas que cuentan con una dirección de residencia en el territorio colombiano.  Documento metodológico estadísticas de propiedad industrial, Superintendencia de Industria y Comercio (SIC) </t>
    </r>
  </si>
  <si>
    <r>
      <t>Porcentaje de solicitudes de marcas y lemas comerciales presentadas por residentes</t>
    </r>
    <r>
      <rPr>
        <vertAlign val="superscript"/>
        <sz val="9"/>
        <rFont val="Segoe UI"/>
        <family val="2"/>
      </rPr>
      <t>1</t>
    </r>
  </si>
  <si>
    <r>
      <rPr>
        <vertAlign val="superscript"/>
        <sz val="9"/>
        <rFont val="Segoe UI"/>
        <family val="2"/>
      </rPr>
      <t xml:space="preserve">1 </t>
    </r>
    <r>
      <rPr>
        <sz val="9"/>
        <rFont val="Segoe UI"/>
        <family val="2"/>
      </rPr>
      <t xml:space="preserve">Residente: personas naturales o jurídicas que cuentan con una dirección de residencia en el territorio colombiano. Documento metodológico estadísticas de propiedad industrial, Superintendencia de Industria y Comercio (SIC) </t>
    </r>
  </si>
  <si>
    <r>
      <rPr>
        <vertAlign val="superscript"/>
        <sz val="11"/>
        <color theme="1"/>
        <rFont val="Calibri"/>
        <family val="2"/>
      </rPr>
      <t>Pr</t>
    </r>
    <r>
      <rPr>
        <sz val="11"/>
        <color theme="1"/>
        <rFont val="Calibri"/>
        <family val="2"/>
      </rPr>
      <t xml:space="preserve"> Datos preliminares </t>
    </r>
  </si>
  <si>
    <r>
      <rPr>
        <vertAlign val="superscript"/>
        <sz val="11"/>
        <color theme="1"/>
        <rFont val="Calibri"/>
        <family val="2"/>
      </rPr>
      <t>P</t>
    </r>
    <r>
      <rPr>
        <sz val="11"/>
        <color theme="1"/>
        <rFont val="Calibri"/>
        <family val="2"/>
      </rPr>
      <t xml:space="preserve"> Datos provisionales</t>
    </r>
  </si>
  <si>
    <r>
      <t>2023</t>
    </r>
    <r>
      <rPr>
        <b/>
        <vertAlign val="superscript"/>
        <sz val="11"/>
        <color theme="1"/>
        <rFont val="Calibri"/>
        <family val="2"/>
      </rPr>
      <t>pr</t>
    </r>
  </si>
  <si>
    <r>
      <t>2022</t>
    </r>
    <r>
      <rPr>
        <b/>
        <vertAlign val="superscript"/>
        <sz val="11"/>
        <color theme="1"/>
        <rFont val="Calibri"/>
        <family val="2"/>
      </rPr>
      <t>p</t>
    </r>
  </si>
  <si>
    <r>
      <t>2021</t>
    </r>
    <r>
      <rPr>
        <b/>
        <vertAlign val="superscript"/>
        <sz val="11"/>
        <color theme="1"/>
        <rFont val="Calibri"/>
        <family val="2"/>
      </rPr>
      <t>p</t>
    </r>
  </si>
  <si>
    <r>
      <t xml:space="preserve"> Promedio 2014 - 2023</t>
    </r>
    <r>
      <rPr>
        <b/>
        <vertAlign val="superscript"/>
        <sz val="11"/>
        <color theme="1"/>
        <rFont val="Calibri"/>
        <family val="2"/>
      </rPr>
      <t>pr</t>
    </r>
    <r>
      <rPr>
        <b/>
        <sz val="11"/>
        <color theme="1"/>
        <rFont val="Calibri"/>
        <family val="2"/>
      </rPr>
      <t xml:space="preserve"> </t>
    </r>
  </si>
  <si>
    <r>
      <t>2014-2023</t>
    </r>
    <r>
      <rPr>
        <b/>
        <vertAlign val="superscript"/>
        <sz val="9"/>
        <color theme="1"/>
        <rFont val="Segoe UI"/>
        <family val="2"/>
      </rPr>
      <t>pr</t>
    </r>
  </si>
  <si>
    <r>
      <t>2022</t>
    </r>
    <r>
      <rPr>
        <b/>
        <vertAlign val="superscript"/>
        <sz val="11"/>
        <color theme="1"/>
        <rFont val="Calibri"/>
        <family val="2"/>
      </rPr>
      <t>pr</t>
    </r>
  </si>
  <si>
    <r>
      <t>2020</t>
    </r>
    <r>
      <rPr>
        <b/>
        <vertAlign val="superscript"/>
        <sz val="11"/>
        <color theme="1"/>
        <rFont val="Calibri"/>
        <family val="2"/>
      </rPr>
      <t>p</t>
    </r>
  </si>
  <si>
    <r>
      <t>Promedio 2014 - 2023</t>
    </r>
    <r>
      <rPr>
        <b/>
        <vertAlign val="superscript"/>
        <sz val="11"/>
        <color theme="1"/>
        <rFont val="Calibri"/>
        <family val="2"/>
      </rPr>
      <t>pr</t>
    </r>
  </si>
  <si>
    <t>2022p - 2023p</t>
  </si>
  <si>
    <r>
      <rPr>
        <b/>
        <sz val="11"/>
        <color theme="1"/>
        <rFont val="Calibri"/>
        <family val="2"/>
      </rPr>
      <t>Fuente</t>
    </r>
    <r>
      <rPr>
        <sz val="11"/>
        <color theme="1"/>
        <rFont val="Calibri"/>
        <family val="2"/>
      </rPr>
      <t>: DANE, Cuenta Satélite de Economía Cultural y Creativa (CSECC).</t>
    </r>
  </si>
  <si>
    <r>
      <rPr>
        <b/>
        <sz val="8"/>
        <color rgb="FF262626"/>
        <rFont val="Segoe UI"/>
        <family val="2"/>
      </rPr>
      <t>Fuente</t>
    </r>
    <r>
      <rPr>
        <sz val="8"/>
        <color rgb="FF262626"/>
        <rFont val="Segoe UI"/>
        <family val="2"/>
      </rPr>
      <t>: DANE, Cuenta Satélite de Economía Cultural y Creativa (CSECC)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</si>
</sst>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4" formatCode="_-&quot;$&quot;\ * #,##0.00_-;\-&quot;$&quot;\ * #,##0.00_-;_-&quot;$&quot;\ * &quot;-&quot;??_-;_-@_-"/>
    <numFmt numFmtId="43" formatCode="_-* #,##0.00_-;\-* #,##0.00_-;_-* &quot;-&quot;??_-;_-@_-"/>
    <numFmt numFmtId="164" formatCode="_(* #,##0.00_);_(* \(#,##0.00\);_(* &quot;-&quot;??_);_(@_)"/>
    <numFmt numFmtId="165" formatCode="_ * #,##0.00_ ;_ * \-#,##0.00_ ;_ * &quot;-&quot;??_ ;_ @_ "/>
    <numFmt numFmtId="166" formatCode="_-* #,##0\ _P_t_s_-;\-* #,##0\ _P_t_s_-;_-* &quot;-&quot;\ _P_t_s_-;_-@_-"/>
    <numFmt numFmtId="167" formatCode="0.0"/>
    <numFmt numFmtId="168" formatCode="_-* #,##0.00\ [$€]_-;\-* #,##0.00\ [$€]_-;_-* &quot;-&quot;??\ [$€]_-;_-@_-"/>
    <numFmt numFmtId="169" formatCode="0.0%"/>
    <numFmt numFmtId="170" formatCode="_-&quot;$&quot;\ * #,##0_-;\-&quot;$&quot;\ * #,##0_-;_-&quot;$&quot;\ * &quot;-&quot;??_-;_-@_-"/>
    <numFmt numFmtId="171" formatCode="_(* #,##0_);_(* \(#,##0\);_(* &quot;-&quot;??_);_(@_)"/>
    <numFmt numFmtId="172" formatCode="_-* #,##0_-;\-* #,##0_-;_-* &quot;-&quot;??_-;_-@_-"/>
    <numFmt numFmtId="173" formatCode="_-* #,##0.0\ _P_t_s_-;\-* #,##0.0\ _P_t_s_-;_-* &quot;-&quot;\ _P_t_s_-;_-@_-"/>
    <numFmt numFmtId="174" formatCode="#,##0.0"/>
    <numFmt numFmtId="175" formatCode="_-* #,##0.0_-;\-* #,##0.0_-;_-* &quot;-&quot;??_-;_-@_-"/>
    <numFmt numFmtId="176" formatCode="_(* #,##0.0000000_);_(* \(#,##0.0000000\);_(* &quot;-&quot;??_);_(@_)"/>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sz val="11"/>
      <name val="Segoe U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0"/>
      <color theme="4" tint="-0.249977111117893"/>
      <name val="Segoe UI"/>
      <family val="2"/>
    </font>
    <font>
      <b/>
      <sz val="11"/>
      <color rgb="FFB6004B"/>
      <name val="Segoe UI"/>
      <family val="2"/>
    </font>
    <font>
      <b/>
      <sz val="12"/>
      <color rgb="FF404040"/>
      <name val="Segoe UI"/>
      <family val="2"/>
    </font>
    <font>
      <b/>
      <sz val="14"/>
      <color theme="0"/>
      <name val="Segoe UI"/>
      <family val="2"/>
    </font>
    <font>
      <b/>
      <sz val="11"/>
      <color theme="1"/>
      <name val="Segoe UI"/>
      <family val="2"/>
    </font>
    <font>
      <sz val="9"/>
      <color theme="1"/>
      <name val="Segoe UI"/>
      <family val="2"/>
    </font>
    <font>
      <b/>
      <sz val="9"/>
      <color theme="1"/>
      <name val="Segoe UI"/>
      <family val="2"/>
    </font>
    <font>
      <b/>
      <sz val="9"/>
      <color rgb="FF000000"/>
      <name val="Segoe UI"/>
      <family val="2"/>
    </font>
    <font>
      <b/>
      <sz val="8"/>
      <color rgb="FF000000"/>
      <name val="Segoe UI"/>
      <family val="2"/>
    </font>
    <font>
      <sz val="8"/>
      <color rgb="FF000000"/>
      <name val="Segoe UI"/>
      <family val="2"/>
    </font>
    <font>
      <sz val="11"/>
      <color rgb="FF000000"/>
      <name val="Calibri"/>
      <family val="2"/>
      <scheme val="minor"/>
    </font>
    <font>
      <b/>
      <sz val="12"/>
      <color rgb="FF000000"/>
      <name val="Arial"/>
      <family val="2"/>
    </font>
    <font>
      <sz val="12"/>
      <name val="Arial"/>
      <family val="2"/>
    </font>
    <font>
      <sz val="12"/>
      <color rgb="FF000000"/>
      <name val="Arial"/>
      <family val="2"/>
    </font>
    <font>
      <sz val="12"/>
      <color rgb="FF000000"/>
      <name val="Calibri"/>
      <family val="2"/>
      <scheme val="minor"/>
    </font>
    <font>
      <b/>
      <sz val="10"/>
      <color theme="1"/>
      <name val="Segoe UI"/>
      <family val="2"/>
    </font>
    <font>
      <sz val="10"/>
      <color theme="1"/>
      <name val="Segoe UI"/>
      <family val="2"/>
    </font>
    <font>
      <sz val="11"/>
      <color rgb="FF000000"/>
      <name val="Calibri"/>
      <family val="2"/>
    </font>
    <font>
      <sz val="9"/>
      <name val="Segoe UI"/>
      <family val="2"/>
      <charset val="204"/>
    </font>
    <font>
      <sz val="11"/>
      <name val="Segoe UI"/>
      <family val="2"/>
    </font>
    <font>
      <b/>
      <sz val="14"/>
      <color theme="0"/>
      <name val="Segoe UI"/>
      <family val="2"/>
    </font>
    <font>
      <sz val="11"/>
      <color theme="1"/>
      <name val="Segoe UI"/>
      <family val="2"/>
    </font>
    <font>
      <b/>
      <sz val="9"/>
      <color theme="1"/>
      <name val="Segoe UI"/>
      <family val="2"/>
    </font>
    <font>
      <sz val="9"/>
      <color theme="1"/>
      <name val="Segoe UI"/>
      <family val="2"/>
    </font>
    <font>
      <b/>
      <sz val="9"/>
      <name val="Segoe UI"/>
      <family val="2"/>
    </font>
    <font>
      <sz val="9"/>
      <name val="Segoe UI"/>
      <family val="2"/>
    </font>
    <font>
      <sz val="9"/>
      <color rgb="FF000000"/>
      <name val="Segoe UI"/>
      <family val="2"/>
    </font>
    <font>
      <sz val="8"/>
      <color theme="1"/>
      <name val="Segoe UI"/>
      <family val="2"/>
    </font>
    <font>
      <u/>
      <sz val="10"/>
      <color indexed="12"/>
      <name val="Segoe UI"/>
      <family val="2"/>
    </font>
    <font>
      <b/>
      <sz val="8"/>
      <color rgb="FF000000"/>
      <name val="Segoe UI"/>
      <family val="2"/>
    </font>
    <font>
      <sz val="8"/>
      <color rgb="FF000000"/>
      <name val="Segoe UI"/>
      <family val="2"/>
    </font>
    <font>
      <sz val="8"/>
      <color rgb="FFFF0000"/>
      <name val="Segoe UI"/>
      <family val="2"/>
    </font>
    <font>
      <sz val="8"/>
      <name val="Segoe UI"/>
      <family val="2"/>
    </font>
    <font>
      <sz val="9"/>
      <color rgb="FF000000"/>
      <name val="Segoe UI"/>
      <family val="2"/>
    </font>
    <font>
      <b/>
      <sz val="12"/>
      <color rgb="FF000000"/>
      <name val="Segoe UI"/>
      <family val="2"/>
    </font>
    <font>
      <sz val="8"/>
      <color theme="1"/>
      <name val="Segoe UI"/>
      <family val="2"/>
    </font>
    <font>
      <b/>
      <sz val="8"/>
      <color theme="1"/>
      <name val="Segoe UI"/>
      <family val="2"/>
    </font>
    <font>
      <b/>
      <sz val="12"/>
      <color theme="1"/>
      <name val="Segoe UI"/>
      <family val="2"/>
    </font>
    <font>
      <sz val="11"/>
      <name val="Calibri"/>
      <family val="2"/>
      <scheme val="minor"/>
    </font>
    <font>
      <u/>
      <sz val="11"/>
      <color theme="10"/>
      <name val="Calibri"/>
      <family val="2"/>
      <scheme val="minor"/>
    </font>
    <font>
      <sz val="11"/>
      <color theme="1"/>
      <name val="Calibri"/>
      <family val="2"/>
    </font>
    <font>
      <sz val="11"/>
      <name val="Calibri"/>
      <family val="2"/>
    </font>
    <font>
      <b/>
      <sz val="11"/>
      <color theme="1"/>
      <name val="Calibri"/>
      <family val="2"/>
    </font>
    <font>
      <b/>
      <sz val="11"/>
      <color rgb="FFFF0000"/>
      <name val="Calibri"/>
      <family val="2"/>
    </font>
    <font>
      <sz val="14"/>
      <color theme="1"/>
      <name val="Calibri"/>
      <family val="2"/>
    </font>
    <font>
      <b/>
      <sz val="18"/>
      <color theme="1"/>
      <name val="Calibri"/>
      <family val="2"/>
    </font>
    <font>
      <sz val="18"/>
      <color theme="1"/>
      <name val="Calibri"/>
      <family val="2"/>
    </font>
    <font>
      <b/>
      <sz val="10"/>
      <color theme="1"/>
      <name val="Arial"/>
      <family val="2"/>
    </font>
    <font>
      <b/>
      <sz val="9"/>
      <color indexed="8"/>
      <name val="Segoe UI"/>
      <family val="2"/>
    </font>
    <font>
      <b/>
      <sz val="9"/>
      <color rgb="FFB6004B"/>
      <name val="Segoe UI"/>
      <family val="2"/>
    </font>
    <font>
      <sz val="8"/>
      <color rgb="FF262626"/>
      <name val="Segoe UI"/>
      <family val="2"/>
    </font>
    <font>
      <sz val="8"/>
      <color rgb="FF000000"/>
      <name val="Calibri"/>
      <family val="2"/>
      <scheme val="minor"/>
    </font>
    <font>
      <sz val="8"/>
      <color theme="1"/>
      <name val="Calibri"/>
      <family val="2"/>
      <scheme val="minor"/>
    </font>
    <font>
      <vertAlign val="superscript"/>
      <sz val="8"/>
      <name val="Segoe UI"/>
      <family val="2"/>
    </font>
    <font>
      <b/>
      <sz val="10"/>
      <name val="Segoe UI"/>
      <family val="2"/>
    </font>
    <font>
      <b/>
      <sz val="10"/>
      <color rgb="FF000000"/>
      <name val="Segoe UI"/>
      <family val="2"/>
    </font>
    <font>
      <b/>
      <vertAlign val="superscript"/>
      <sz val="10"/>
      <color rgb="FF000000"/>
      <name val="Segoe UI"/>
      <family val="2"/>
    </font>
    <font>
      <b/>
      <vertAlign val="superscript"/>
      <sz val="11"/>
      <color theme="1"/>
      <name val="Calibri"/>
      <family val="2"/>
      <scheme val="minor"/>
    </font>
    <font>
      <sz val="8"/>
      <color indexed="63"/>
      <name val="Segoe UI"/>
      <family val="2"/>
    </font>
    <font>
      <sz val="11"/>
      <color theme="1"/>
      <name val="Segoe UI"/>
      <family val="2"/>
    </font>
    <font>
      <sz val="10"/>
      <name val="MS Sans Serif"/>
      <family val="2"/>
    </font>
    <font>
      <b/>
      <i/>
      <sz val="9"/>
      <name val="Segoe UI"/>
      <family val="2"/>
    </font>
    <font>
      <b/>
      <sz val="11"/>
      <color rgb="FF000000"/>
      <name val="Calibri"/>
      <family val="2"/>
    </font>
    <font>
      <sz val="10"/>
      <color rgb="FF000000"/>
      <name val="Segoe UI"/>
      <family val="2"/>
    </font>
    <font>
      <sz val="16"/>
      <color theme="1"/>
      <name val="Calibri"/>
      <family val="2"/>
    </font>
    <font>
      <b/>
      <sz val="12"/>
      <color theme="0"/>
      <name val="Segoe UI"/>
      <family val="2"/>
    </font>
    <font>
      <sz val="10"/>
      <name val="Arial"/>
      <family val="2"/>
    </font>
    <font>
      <b/>
      <sz val="11"/>
      <color rgb="FF000000"/>
      <name val="Segoe UI"/>
      <family val="2"/>
    </font>
    <font>
      <b/>
      <sz val="12"/>
      <color rgb="FFFF0000"/>
      <name val="Segoe UI"/>
      <family val="2"/>
    </font>
    <font>
      <i/>
      <sz val="11"/>
      <name val="Segoe UI"/>
      <family val="2"/>
    </font>
    <font>
      <i/>
      <sz val="11"/>
      <color theme="1"/>
      <name val="Segoe UI"/>
      <family val="2"/>
    </font>
    <font>
      <b/>
      <i/>
      <sz val="9"/>
      <color theme="1"/>
      <name val="Segoe UI"/>
      <family val="2"/>
    </font>
    <font>
      <i/>
      <sz val="9"/>
      <color theme="1"/>
      <name val="Segoe UI"/>
      <family val="2"/>
    </font>
    <font>
      <b/>
      <vertAlign val="superscript"/>
      <sz val="9"/>
      <color rgb="FF000000"/>
      <name val="Segoe UI"/>
      <family val="2"/>
    </font>
    <font>
      <b/>
      <vertAlign val="superscript"/>
      <sz val="9"/>
      <color theme="1"/>
      <name val="Segoe UI"/>
      <family val="2"/>
    </font>
    <font>
      <b/>
      <vertAlign val="superscript"/>
      <sz val="11"/>
      <name val="Segoe UI"/>
      <family val="2"/>
    </font>
    <font>
      <vertAlign val="superscript"/>
      <sz val="9"/>
      <name val="Segoe UI"/>
      <family val="2"/>
    </font>
    <font>
      <vertAlign val="superscript"/>
      <sz val="11"/>
      <color theme="1"/>
      <name val="Calibri"/>
      <family val="2"/>
    </font>
    <font>
      <b/>
      <vertAlign val="superscript"/>
      <sz val="11"/>
      <color theme="1"/>
      <name val="Calibri"/>
      <family val="2"/>
    </font>
    <font>
      <b/>
      <sz val="8"/>
      <color rgb="FF262626"/>
      <name val="Segoe UI"/>
      <family val="2"/>
    </font>
  </fonts>
  <fills count="16">
    <fill>
      <patternFill patternType="none"/>
    </fill>
    <fill>
      <patternFill patternType="gray125"/>
    </fill>
    <fill>
      <patternFill patternType="solid">
        <fgColor indexed="9"/>
        <bgColor indexed="64"/>
      </patternFill>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rgb="FFFFFFFF"/>
        <bgColor rgb="FF000000"/>
      </patternFill>
    </fill>
    <fill>
      <patternFill patternType="solid">
        <fgColor rgb="FFD9D9D9"/>
        <bgColor rgb="FF000000"/>
      </patternFill>
    </fill>
    <fill>
      <patternFill patternType="solid">
        <fgColor rgb="FFFFFFFF"/>
        <bgColor indexed="64"/>
      </patternFill>
    </fill>
    <fill>
      <patternFill patternType="solid">
        <fgColor theme="0" tint="-0.14999847407452621"/>
        <bgColor rgb="FF000000"/>
      </patternFill>
    </fill>
    <fill>
      <patternFill patternType="solid">
        <fgColor theme="0" tint="-4.9989318521683403E-2"/>
        <bgColor rgb="FF000000"/>
      </patternFill>
    </fill>
    <fill>
      <patternFill patternType="solid">
        <fgColor theme="0"/>
        <bgColor rgb="FF000000"/>
      </patternFill>
    </fill>
  </fills>
  <borders count="4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tint="-0.34998626667073579"/>
      </right>
      <top/>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s>
  <cellStyleXfs count="41">
    <xf numFmtId="0" fontId="0" fillId="0" borderId="0"/>
    <xf numFmtId="0" fontId="25" fillId="3" borderId="15" applyNumberFormat="0" applyAlignment="0" applyProtection="0"/>
    <xf numFmtId="168" fontId="10" fillId="0" borderId="0" applyFont="0" applyFill="0" applyBorder="0" applyAlignment="0" applyProtection="0"/>
    <xf numFmtId="168" fontId="14" fillId="0" borderId="0" applyFont="0" applyFill="0" applyBorder="0" applyAlignment="0" applyProtection="0"/>
    <xf numFmtId="0" fontId="11" fillId="0" borderId="0" applyNumberFormat="0" applyFill="0" applyBorder="0" applyAlignment="0" applyProtection="0">
      <alignment vertical="top"/>
      <protection locked="0"/>
    </xf>
    <xf numFmtId="166" fontId="10" fillId="0" borderId="0" applyFont="0" applyFill="0" applyBorder="0" applyAlignment="0" applyProtection="0"/>
    <xf numFmtId="165" fontId="15" fillId="0" borderId="0" applyFont="0" applyFill="0" applyBorder="0" applyAlignment="0" applyProtection="0"/>
    <xf numFmtId="0" fontId="26" fillId="4" borderId="0" applyNumberFormat="0" applyBorder="0" applyAlignment="0" applyProtection="0"/>
    <xf numFmtId="0" fontId="24" fillId="0" borderId="0"/>
    <xf numFmtId="0" fontId="24" fillId="5" borderId="16" applyNumberFormat="0" applyFont="0" applyAlignment="0" applyProtection="0"/>
    <xf numFmtId="9" fontId="10"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0" fontId="27" fillId="3" borderId="17" applyNumberFormat="0" applyAlignment="0" applyProtection="0"/>
    <xf numFmtId="0" fontId="28" fillId="0" borderId="18" applyNumberFormat="0" applyFill="0" applyAlignment="0" applyProtection="0"/>
    <xf numFmtId="44" fontId="9" fillId="0" borderId="0" applyFont="0" applyFill="0" applyBorder="0" applyAlignment="0" applyProtection="0"/>
    <xf numFmtId="0" fontId="8" fillId="0" borderId="0"/>
    <xf numFmtId="0" fontId="39" fillId="0" borderId="0"/>
    <xf numFmtId="0" fontId="10" fillId="0" borderId="0"/>
    <xf numFmtId="9" fontId="8"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164" fontId="39"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69" fillId="0" borderId="0"/>
    <xf numFmtId="0" fontId="5" fillId="0" borderId="0"/>
    <xf numFmtId="0" fontId="68" fillId="0" borderId="0" applyNumberFormat="0" applyFill="0" applyBorder="0" applyAlignment="0" applyProtection="0"/>
    <xf numFmtId="0" fontId="69" fillId="0" borderId="0"/>
    <xf numFmtId="43" fontId="69" fillId="0" borderId="0" applyFont="0" applyFill="0" applyBorder="0" applyAlignment="0" applyProtection="0"/>
    <xf numFmtId="0" fontId="10" fillId="0" borderId="0"/>
    <xf numFmtId="0" fontId="5" fillId="0" borderId="0"/>
    <xf numFmtId="0" fontId="89" fillId="0" borderId="0"/>
    <xf numFmtId="41" fontId="69" fillId="0" borderId="0" applyFont="0" applyFill="0" applyBorder="0" applyAlignment="0" applyProtection="0"/>
    <xf numFmtId="9" fontId="69" fillId="0" borderId="0" applyFont="0" applyFill="0" applyBorder="0" applyAlignment="0" applyProtection="0"/>
    <xf numFmtId="0" fontId="69" fillId="0" borderId="0"/>
    <xf numFmtId="0" fontId="5" fillId="0" borderId="0"/>
    <xf numFmtId="44" fontId="95" fillId="0" borderId="0" applyFont="0" applyFill="0" applyBorder="0" applyAlignment="0" applyProtection="0"/>
    <xf numFmtId="0" fontId="3" fillId="0" borderId="0"/>
  </cellStyleXfs>
  <cellXfs count="574">
    <xf numFmtId="0" fontId="0" fillId="0" borderId="0" xfId="0"/>
    <xf numFmtId="0" fontId="29" fillId="6" borderId="0" xfId="0" applyFont="1" applyFill="1" applyAlignment="1">
      <alignment horizontal="center"/>
    </xf>
    <xf numFmtId="0" fontId="16" fillId="6" borderId="0" xfId="0" applyFont="1" applyFill="1"/>
    <xf numFmtId="0" fontId="18" fillId="6" borderId="0" xfId="0" applyFont="1" applyFill="1" applyAlignment="1">
      <alignment vertical="center"/>
    </xf>
    <xf numFmtId="0" fontId="29" fillId="6" borderId="0" xfId="0" applyFont="1" applyFill="1"/>
    <xf numFmtId="0" fontId="16" fillId="6" borderId="0" xfId="0" applyFont="1" applyFill="1" applyAlignment="1">
      <alignment horizontal="left" vertical="top"/>
    </xf>
    <xf numFmtId="0" fontId="18" fillId="2" borderId="0" xfId="0" applyFont="1" applyFill="1" applyAlignment="1">
      <alignment vertical="top" wrapText="1"/>
    </xf>
    <xf numFmtId="0" fontId="33" fillId="6" borderId="6" xfId="8" applyFont="1" applyFill="1" applyBorder="1" applyAlignment="1">
      <alignment horizontal="center" vertical="center" wrapText="1"/>
    </xf>
    <xf numFmtId="0" fontId="23" fillId="2" borderId="2" xfId="0" applyFont="1" applyFill="1" applyBorder="1" applyAlignment="1">
      <alignment horizontal="center" vertical="top" wrapText="1"/>
    </xf>
    <xf numFmtId="0" fontId="23" fillId="2" borderId="0" xfId="0" applyFont="1" applyFill="1" applyAlignment="1">
      <alignment horizontal="center" vertical="top" wrapText="1"/>
    </xf>
    <xf numFmtId="0" fontId="32" fillId="6" borderId="0" xfId="0" applyFont="1" applyFill="1" applyAlignment="1">
      <alignment vertical="top"/>
    </xf>
    <xf numFmtId="0" fontId="23" fillId="6" borderId="0" xfId="0" applyFont="1" applyFill="1" applyAlignment="1">
      <alignment horizontal="center" vertical="top" wrapText="1"/>
    </xf>
    <xf numFmtId="0" fontId="18" fillId="6" borderId="0" xfId="0" applyFont="1" applyFill="1" applyAlignment="1">
      <alignment vertical="top" wrapText="1"/>
    </xf>
    <xf numFmtId="0" fontId="17" fillId="6" borderId="0" xfId="0" applyFont="1" applyFill="1" applyAlignment="1">
      <alignment vertical="center"/>
    </xf>
    <xf numFmtId="0" fontId="35" fillId="6" borderId="14" xfId="8" applyFont="1" applyFill="1" applyBorder="1" applyAlignment="1">
      <alignment horizontal="center" vertical="center" wrapText="1"/>
    </xf>
    <xf numFmtId="0" fontId="35" fillId="6" borderId="7" xfId="8" applyFont="1" applyFill="1" applyBorder="1" applyAlignment="1">
      <alignment horizontal="center" vertical="center" wrapText="1"/>
    </xf>
    <xf numFmtId="0" fontId="35" fillId="6" borderId="8" xfId="8" applyFont="1" applyFill="1" applyBorder="1" applyAlignment="1">
      <alignment horizontal="center" vertical="center" wrapText="1"/>
    </xf>
    <xf numFmtId="0" fontId="17" fillId="6" borderId="2" xfId="0" applyFont="1" applyFill="1" applyBorder="1" applyAlignment="1">
      <alignment vertical="center"/>
    </xf>
    <xf numFmtId="0" fontId="16" fillId="6" borderId="0" xfId="0" applyFont="1" applyFill="1" applyAlignment="1">
      <alignment horizontal="justify" vertical="center" wrapText="1"/>
    </xf>
    <xf numFmtId="0" fontId="36" fillId="6" borderId="14" xfId="8" applyFont="1" applyFill="1" applyBorder="1" applyAlignment="1">
      <alignment horizontal="center" vertical="center" wrapText="1"/>
    </xf>
    <xf numFmtId="0" fontId="20" fillId="6" borderId="7" xfId="8" applyFont="1" applyFill="1" applyBorder="1" applyAlignment="1">
      <alignment horizontal="center" vertical="center" wrapText="1"/>
    </xf>
    <xf numFmtId="0" fontId="20" fillId="6" borderId="8" xfId="8" applyFont="1" applyFill="1" applyBorder="1" applyAlignment="1">
      <alignment horizontal="center" vertical="center" wrapText="1"/>
    </xf>
    <xf numFmtId="0" fontId="20" fillId="6" borderId="14" xfId="0" applyFont="1" applyFill="1" applyBorder="1" applyAlignment="1" applyProtection="1">
      <alignment horizontal="center"/>
      <protection locked="0"/>
    </xf>
    <xf numFmtId="166" fontId="20" fillId="6" borderId="7" xfId="5" applyFont="1" applyFill="1" applyBorder="1" applyAlignment="1" applyProtection="1">
      <alignment horizontal="center"/>
      <protection locked="0"/>
    </xf>
    <xf numFmtId="166" fontId="20" fillId="6" borderId="8" xfId="5" applyFont="1" applyFill="1" applyBorder="1" applyAlignment="1" applyProtection="1">
      <alignment horizontal="center"/>
      <protection locked="0"/>
    </xf>
    <xf numFmtId="0" fontId="21" fillId="6" borderId="0" xfId="0" applyFont="1" applyFill="1" applyAlignment="1">
      <alignment horizontal="left" vertical="center" wrapText="1"/>
    </xf>
    <xf numFmtId="3" fontId="22" fillId="6" borderId="0" xfId="0" applyNumberFormat="1" applyFont="1" applyFill="1" applyAlignment="1">
      <alignment horizontal="left" vertical="center"/>
    </xf>
    <xf numFmtId="0" fontId="21" fillId="6" borderId="0" xfId="0" applyFont="1" applyFill="1" applyAlignment="1">
      <alignment vertical="center"/>
    </xf>
    <xf numFmtId="0" fontId="17" fillId="6" borderId="0" xfId="0" applyFont="1" applyFill="1" applyAlignment="1">
      <alignment horizontal="center" vertical="center"/>
    </xf>
    <xf numFmtId="1" fontId="19" fillId="6" borderId="2" xfId="6" applyNumberFormat="1" applyFont="1" applyFill="1" applyBorder="1" applyAlignment="1">
      <alignment horizontal="center" vertical="center"/>
    </xf>
    <xf numFmtId="166" fontId="19" fillId="6" borderId="0" xfId="5" applyFont="1" applyFill="1" applyBorder="1" applyAlignment="1" applyProtection="1">
      <alignment horizontal="center" vertical="center"/>
      <protection locked="0"/>
    </xf>
    <xf numFmtId="166" fontId="19" fillId="6" borderId="3" xfId="5" applyFont="1" applyFill="1" applyBorder="1" applyAlignment="1" applyProtection="1">
      <alignment horizontal="center" vertical="center"/>
      <protection locked="0"/>
    </xf>
    <xf numFmtId="1" fontId="19" fillId="8" borderId="2" xfId="6" applyNumberFormat="1" applyFont="1" applyFill="1" applyBorder="1" applyAlignment="1">
      <alignment horizontal="center" vertical="center"/>
    </xf>
    <xf numFmtId="166" fontId="19" fillId="8" borderId="0" xfId="5" applyFont="1" applyFill="1" applyBorder="1" applyAlignment="1" applyProtection="1">
      <alignment horizontal="center" vertical="center"/>
      <protection locked="0"/>
    </xf>
    <xf numFmtId="166" fontId="19" fillId="8" borderId="3" xfId="5" applyFont="1" applyFill="1" applyBorder="1" applyAlignment="1" applyProtection="1">
      <alignment horizontal="center" vertical="center"/>
      <protection locked="0"/>
    </xf>
    <xf numFmtId="1" fontId="19" fillId="6" borderId="0" xfId="5" applyNumberFormat="1" applyFont="1" applyFill="1" applyBorder="1" applyAlignment="1" applyProtection="1">
      <alignment horizontal="center" vertical="center"/>
      <protection locked="0"/>
    </xf>
    <xf numFmtId="1" fontId="19" fillId="6" borderId="3" xfId="5" applyNumberFormat="1" applyFont="1" applyFill="1" applyBorder="1" applyAlignment="1" applyProtection="1">
      <alignment horizontal="center" vertical="center"/>
      <protection locked="0"/>
    </xf>
    <xf numFmtId="166" fontId="34" fillId="6" borderId="20" xfId="5" applyFont="1" applyFill="1" applyBorder="1" applyAlignment="1" applyProtection="1">
      <alignment vertical="center"/>
      <protection locked="0"/>
    </xf>
    <xf numFmtId="0" fontId="34" fillId="6" borderId="19" xfId="0" applyFont="1" applyFill="1" applyBorder="1" applyAlignment="1">
      <alignment horizontal="center" vertical="center"/>
    </xf>
    <xf numFmtId="0" fontId="35" fillId="6" borderId="24" xfId="8" applyFont="1" applyFill="1" applyBorder="1" applyAlignment="1">
      <alignment horizontal="center" vertical="center" wrapText="1"/>
    </xf>
    <xf numFmtId="3" fontId="35" fillId="6" borderId="24" xfId="0" applyNumberFormat="1" applyFont="1" applyFill="1" applyBorder="1" applyAlignment="1">
      <alignment horizontal="right" vertical="center"/>
    </xf>
    <xf numFmtId="166" fontId="34" fillId="8" borderId="20" xfId="5" applyFont="1" applyFill="1" applyBorder="1" applyAlignment="1" applyProtection="1">
      <alignment vertical="center"/>
      <protection locked="0"/>
    </xf>
    <xf numFmtId="0" fontId="34" fillId="8" borderId="19" xfId="0" applyFont="1" applyFill="1" applyBorder="1" applyAlignment="1">
      <alignment horizontal="center" vertical="center"/>
    </xf>
    <xf numFmtId="0" fontId="34" fillId="8" borderId="21" xfId="0" applyFont="1" applyFill="1" applyBorder="1" applyAlignment="1">
      <alignment horizontal="center" vertical="center"/>
    </xf>
    <xf numFmtId="166" fontId="34" fillId="6" borderId="20" xfId="5" applyFont="1" applyFill="1" applyBorder="1" applyAlignment="1" applyProtection="1">
      <alignment vertical="center" wrapText="1"/>
      <protection locked="0"/>
    </xf>
    <xf numFmtId="166" fontId="34" fillId="8" borderId="20" xfId="5" applyFont="1" applyFill="1" applyBorder="1" applyAlignment="1" applyProtection="1">
      <alignment vertical="center" wrapText="1"/>
      <protection locked="0"/>
    </xf>
    <xf numFmtId="166" fontId="34" fillId="8" borderId="22" xfId="5" applyFont="1" applyFill="1" applyBorder="1" applyAlignment="1" applyProtection="1">
      <alignment vertical="center" wrapText="1"/>
      <protection locked="0"/>
    </xf>
    <xf numFmtId="0" fontId="16" fillId="6" borderId="0" xfId="0" applyFont="1" applyFill="1" applyAlignment="1">
      <alignment horizontal="left" vertical="top" wrapText="1"/>
    </xf>
    <xf numFmtId="0" fontId="35" fillId="6" borderId="25" xfId="8" applyFont="1" applyFill="1" applyBorder="1" applyAlignment="1">
      <alignment horizontal="center" vertical="center" wrapText="1"/>
    </xf>
    <xf numFmtId="0" fontId="35" fillId="6" borderId="10" xfId="8" applyFont="1" applyFill="1" applyBorder="1" applyAlignment="1">
      <alignment horizontal="center" vertical="center" wrapText="1"/>
    </xf>
    <xf numFmtId="0" fontId="35" fillId="6" borderId="26" xfId="8" applyFont="1" applyFill="1" applyBorder="1" applyAlignment="1">
      <alignment horizontal="center" vertical="center" wrapText="1"/>
    </xf>
    <xf numFmtId="0" fontId="35" fillId="6" borderId="27" xfId="8" applyFont="1" applyFill="1" applyBorder="1" applyAlignment="1">
      <alignment horizontal="center" vertical="center" wrapText="1"/>
    </xf>
    <xf numFmtId="0" fontId="34" fillId="8" borderId="11" xfId="0" applyFont="1" applyFill="1" applyBorder="1" applyAlignment="1">
      <alignment horizontal="center" vertical="center"/>
    </xf>
    <xf numFmtId="166" fontId="34" fillId="6" borderId="3" xfId="5" applyFont="1" applyFill="1" applyBorder="1" applyAlignment="1" applyProtection="1">
      <alignment vertical="center"/>
      <protection locked="0"/>
    </xf>
    <xf numFmtId="0" fontId="34" fillId="8" borderId="2" xfId="0" applyFont="1" applyFill="1" applyBorder="1" applyAlignment="1">
      <alignment horizontal="center" vertical="center"/>
    </xf>
    <xf numFmtId="166" fontId="34" fillId="8" borderId="3" xfId="5" applyFont="1" applyFill="1" applyBorder="1" applyAlignment="1" applyProtection="1">
      <alignment vertical="center"/>
      <protection locked="0"/>
    </xf>
    <xf numFmtId="0" fontId="34" fillId="6" borderId="0" xfId="0" applyFont="1" applyFill="1" applyAlignment="1">
      <alignment horizontal="center"/>
    </xf>
    <xf numFmtId="0" fontId="35" fillId="6" borderId="4" xfId="0" applyFont="1" applyFill="1" applyBorder="1" applyAlignment="1">
      <alignment horizontal="center" vertical="center"/>
    </xf>
    <xf numFmtId="0" fontId="35" fillId="6" borderId="1" xfId="0" applyFont="1" applyFill="1" applyBorder="1" applyAlignment="1">
      <alignment horizontal="center" vertical="center"/>
    </xf>
    <xf numFmtId="0" fontId="35" fillId="6" borderId="5" xfId="0" applyFont="1" applyFill="1" applyBorder="1" applyAlignment="1">
      <alignment horizontal="center" vertical="center"/>
    </xf>
    <xf numFmtId="0" fontId="34" fillId="6" borderId="2" xfId="0" applyFont="1" applyFill="1" applyBorder="1" applyAlignment="1">
      <alignment horizontal="left"/>
    </xf>
    <xf numFmtId="0" fontId="34" fillId="6" borderId="3" xfId="0" applyFont="1" applyFill="1" applyBorder="1" applyAlignment="1">
      <alignment horizontal="center"/>
    </xf>
    <xf numFmtId="0" fontId="35" fillId="6" borderId="14" xfId="0" applyFont="1" applyFill="1" applyBorder="1" applyAlignment="1">
      <alignment horizontal="left"/>
    </xf>
    <xf numFmtId="0" fontId="35" fillId="6" borderId="7" xfId="0" applyFont="1" applyFill="1" applyBorder="1" applyAlignment="1">
      <alignment horizontal="center"/>
    </xf>
    <xf numFmtId="0" fontId="35" fillId="6" borderId="8" xfId="0" applyFont="1" applyFill="1" applyBorder="1" applyAlignment="1">
      <alignment horizontal="center"/>
    </xf>
    <xf numFmtId="0" fontId="34" fillId="8" borderId="2" xfId="0" applyFont="1" applyFill="1" applyBorder="1" applyAlignment="1">
      <alignment horizontal="left"/>
    </xf>
    <xf numFmtId="0" fontId="34" fillId="8" borderId="0" xfId="0" applyFont="1" applyFill="1" applyAlignment="1">
      <alignment horizontal="center"/>
    </xf>
    <xf numFmtId="0" fontId="34" fillId="8" borderId="3" xfId="0" applyFont="1" applyFill="1" applyBorder="1" applyAlignment="1">
      <alignment horizontal="center"/>
    </xf>
    <xf numFmtId="0" fontId="30" fillId="6" borderId="2" xfId="0" applyFont="1" applyFill="1" applyBorder="1" applyAlignment="1">
      <alignment horizontal="center" vertical="center"/>
    </xf>
    <xf numFmtId="0" fontId="30" fillId="8" borderId="2" xfId="0" applyFont="1" applyFill="1" applyBorder="1" applyAlignment="1">
      <alignment horizontal="center" vertical="center"/>
    </xf>
    <xf numFmtId="0" fontId="35" fillId="6" borderId="14" xfId="8" applyFont="1" applyFill="1" applyBorder="1" applyAlignment="1">
      <alignment vertical="center" wrapText="1"/>
    </xf>
    <xf numFmtId="0" fontId="23" fillId="6" borderId="0" xfId="0" applyFont="1" applyFill="1" applyAlignment="1">
      <alignment horizontal="center" vertical="center"/>
    </xf>
    <xf numFmtId="9" fontId="34" fillId="6" borderId="7" xfId="10" applyFont="1" applyFill="1" applyBorder="1" applyAlignment="1" applyProtection="1">
      <alignment horizontal="center" vertical="center"/>
      <protection locked="0"/>
    </xf>
    <xf numFmtId="9" fontId="34" fillId="6" borderId="8" xfId="10" applyFont="1" applyFill="1" applyBorder="1" applyAlignment="1" applyProtection="1">
      <alignment horizontal="center" vertical="center"/>
      <protection locked="0"/>
    </xf>
    <xf numFmtId="0" fontId="8" fillId="0" borderId="0" xfId="16"/>
    <xf numFmtId="0" fontId="8" fillId="0" borderId="0" xfId="16" applyProtection="1">
      <protection locked="0"/>
    </xf>
    <xf numFmtId="169" fontId="8" fillId="0" borderId="0" xfId="16" applyNumberFormat="1" applyProtection="1">
      <protection locked="0"/>
    </xf>
    <xf numFmtId="0" fontId="39" fillId="0" borderId="0" xfId="16" applyFont="1"/>
    <xf numFmtId="0" fontId="36" fillId="10" borderId="28" xfId="16" applyFont="1" applyFill="1" applyBorder="1" applyAlignment="1">
      <alignment horizontal="center" vertical="center" wrapText="1"/>
    </xf>
    <xf numFmtId="0" fontId="36" fillId="10" borderId="29" xfId="16" applyFont="1" applyFill="1" applyBorder="1" applyAlignment="1">
      <alignment horizontal="center" vertical="center" wrapText="1"/>
    </xf>
    <xf numFmtId="0" fontId="40" fillId="10" borderId="30" xfId="16" applyFont="1" applyFill="1" applyBorder="1" applyAlignment="1">
      <alignment horizontal="center" vertical="center" wrapText="1"/>
    </xf>
    <xf numFmtId="0" fontId="41" fillId="0" borderId="31" xfId="16" applyFont="1" applyBorder="1" applyAlignment="1">
      <alignment vertical="center"/>
    </xf>
    <xf numFmtId="0" fontId="42" fillId="0" borderId="10" xfId="16" applyFont="1" applyBorder="1" applyAlignment="1">
      <alignment vertical="center"/>
    </xf>
    <xf numFmtId="169" fontId="43" fillId="0" borderId="32" xfId="16" applyNumberFormat="1" applyFont="1" applyBorder="1" applyAlignment="1">
      <alignment vertical="center"/>
    </xf>
    <xf numFmtId="0" fontId="41" fillId="0" borderId="33" xfId="16" applyFont="1" applyBorder="1" applyAlignment="1">
      <alignment horizontal="left" vertical="center"/>
    </xf>
    <xf numFmtId="0" fontId="42" fillId="0" borderId="6" xfId="16" applyFont="1" applyBorder="1" applyAlignment="1">
      <alignment vertical="center"/>
    </xf>
    <xf numFmtId="169" fontId="43" fillId="0" borderId="34" xfId="16" applyNumberFormat="1" applyFont="1" applyBorder="1" applyAlignment="1">
      <alignment vertical="center"/>
    </xf>
    <xf numFmtId="0" fontId="41" fillId="0" borderId="35" xfId="16" applyFont="1" applyBorder="1" applyAlignment="1">
      <alignment horizontal="left" vertical="center"/>
    </xf>
    <xf numFmtId="0" fontId="42" fillId="0" borderId="36" xfId="16" applyFont="1" applyBorder="1" applyAlignment="1">
      <alignment vertical="center"/>
    </xf>
    <xf numFmtId="169" fontId="43" fillId="0" borderId="37" xfId="16" applyNumberFormat="1" applyFont="1" applyBorder="1" applyAlignment="1">
      <alignment vertical="center"/>
    </xf>
    <xf numFmtId="0" fontId="32" fillId="6" borderId="4" xfId="0" applyFont="1" applyFill="1" applyBorder="1" applyAlignment="1">
      <alignment horizontal="center" vertical="top" wrapText="1"/>
    </xf>
    <xf numFmtId="0" fontId="32" fillId="6" borderId="1" xfId="0" applyFont="1" applyFill="1" applyBorder="1" applyAlignment="1">
      <alignment horizontal="center" vertical="top" wrapText="1"/>
    </xf>
    <xf numFmtId="1" fontId="20" fillId="0" borderId="14" xfId="0" applyNumberFormat="1" applyFont="1" applyBorder="1" applyAlignment="1">
      <alignment horizontal="center" vertical="center"/>
    </xf>
    <xf numFmtId="166" fontId="35" fillId="6" borderId="14" xfId="5" applyFont="1" applyFill="1" applyBorder="1" applyAlignment="1" applyProtection="1">
      <alignment horizontal="center" vertical="center"/>
      <protection locked="0"/>
    </xf>
    <xf numFmtId="166" fontId="35" fillId="6" borderId="7" xfId="5" applyFont="1" applyFill="1" applyBorder="1" applyAlignment="1" applyProtection="1">
      <alignment horizontal="center" vertical="center"/>
      <protection locked="0"/>
    </xf>
    <xf numFmtId="166" fontId="35" fillId="6" borderId="8" xfId="5" applyFont="1" applyFill="1" applyBorder="1" applyAlignment="1" applyProtection="1">
      <alignment horizontal="center" vertical="center"/>
      <protection locked="0"/>
    </xf>
    <xf numFmtId="166" fontId="34" fillId="6" borderId="0" xfId="5" applyFont="1" applyFill="1" applyBorder="1" applyAlignment="1" applyProtection="1">
      <alignment horizontal="center" vertical="center"/>
      <protection locked="0"/>
    </xf>
    <xf numFmtId="166" fontId="34" fillId="6" borderId="3" xfId="5" applyFont="1" applyFill="1" applyBorder="1" applyAlignment="1" applyProtection="1">
      <alignment horizontal="center" vertical="center"/>
      <protection locked="0"/>
    </xf>
    <xf numFmtId="166" fontId="34" fillId="8" borderId="0" xfId="5" applyFont="1" applyFill="1" applyBorder="1" applyAlignment="1" applyProtection="1">
      <alignment horizontal="center" vertical="center"/>
      <protection locked="0"/>
    </xf>
    <xf numFmtId="166" fontId="34" fillId="8" borderId="3" xfId="5" applyFont="1" applyFill="1" applyBorder="1" applyAlignment="1" applyProtection="1">
      <alignment horizontal="center" vertical="center"/>
      <protection locked="0"/>
    </xf>
    <xf numFmtId="167" fontId="19" fillId="0" borderId="9" xfId="0" applyNumberFormat="1" applyFont="1" applyBorder="1" applyAlignment="1">
      <alignment horizontal="center" vertical="center"/>
    </xf>
    <xf numFmtId="1" fontId="19" fillId="8" borderId="9" xfId="0" applyNumberFormat="1" applyFont="1" applyFill="1" applyBorder="1" applyAlignment="1">
      <alignment horizontal="center" vertical="center"/>
    </xf>
    <xf numFmtId="1" fontId="19" fillId="6" borderId="9" xfId="0" applyNumberFormat="1" applyFont="1" applyFill="1" applyBorder="1" applyAlignment="1">
      <alignment horizontal="center" vertical="center"/>
    </xf>
    <xf numFmtId="167" fontId="8" fillId="0" borderId="0" xfId="16" applyNumberFormat="1"/>
    <xf numFmtId="0" fontId="8" fillId="0" borderId="0" xfId="16" applyAlignment="1" applyProtection="1">
      <alignment horizontal="left"/>
      <protection locked="0"/>
    </xf>
    <xf numFmtId="0" fontId="35" fillId="6" borderId="14" xfId="17" applyFont="1" applyFill="1" applyBorder="1" applyAlignment="1">
      <alignment horizontal="center" vertical="center" wrapText="1"/>
    </xf>
    <xf numFmtId="0" fontId="35" fillId="6" borderId="7" xfId="17" applyFont="1" applyFill="1" applyBorder="1" applyAlignment="1">
      <alignment horizontal="center" vertical="center" wrapText="1"/>
    </xf>
    <xf numFmtId="0" fontId="44" fillId="0" borderId="4" xfId="16" applyFont="1" applyBorder="1" applyAlignment="1" applyProtection="1">
      <alignment horizontal="left"/>
      <protection locked="0"/>
    </xf>
    <xf numFmtId="0" fontId="44" fillId="0" borderId="1" xfId="16" applyFont="1" applyBorder="1" applyAlignment="1" applyProtection="1">
      <alignment horizontal="center"/>
      <protection locked="0"/>
    </xf>
    <xf numFmtId="0" fontId="44" fillId="0" borderId="1" xfId="16" applyFont="1" applyBorder="1" applyProtection="1">
      <protection locked="0"/>
    </xf>
    <xf numFmtId="0" fontId="41" fillId="0" borderId="10" xfId="16" applyFont="1" applyBorder="1" applyAlignment="1">
      <alignment vertical="center"/>
    </xf>
    <xf numFmtId="0" fontId="41" fillId="0" borderId="6" xfId="16" applyFont="1" applyBorder="1" applyAlignment="1">
      <alignment vertical="center"/>
    </xf>
    <xf numFmtId="0" fontId="41" fillId="0" borderId="36" xfId="16" applyFont="1" applyBorder="1" applyAlignment="1">
      <alignment vertical="center"/>
    </xf>
    <xf numFmtId="1" fontId="28" fillId="0" borderId="5" xfId="16" applyNumberFormat="1" applyFont="1" applyBorder="1"/>
    <xf numFmtId="0" fontId="20" fillId="0" borderId="0" xfId="17" applyFont="1"/>
    <xf numFmtId="0" fontId="34" fillId="0" borderId="0" xfId="16" applyFont="1" applyProtection="1">
      <protection locked="0"/>
    </xf>
    <xf numFmtId="9" fontId="34" fillId="0" borderId="0" xfId="16" applyNumberFormat="1" applyFont="1" applyProtection="1">
      <protection locked="0"/>
    </xf>
    <xf numFmtId="0" fontId="19" fillId="0" borderId="0" xfId="16" applyFont="1" applyProtection="1">
      <protection locked="0"/>
    </xf>
    <xf numFmtId="3" fontId="19" fillId="6" borderId="4" xfId="18" applyNumberFormat="1" applyFont="1" applyFill="1" applyBorder="1" applyAlignment="1">
      <alignment vertical="center" wrapText="1"/>
    </xf>
    <xf numFmtId="9" fontId="46" fillId="12" borderId="1" xfId="16" applyNumberFormat="1" applyFont="1" applyFill="1" applyBorder="1" applyAlignment="1">
      <alignment horizontal="center" vertical="center"/>
    </xf>
    <xf numFmtId="9" fontId="46" fillId="12" borderId="5" xfId="16" applyNumberFormat="1" applyFont="1" applyFill="1" applyBorder="1" applyAlignment="1">
      <alignment horizontal="center" vertical="center"/>
    </xf>
    <xf numFmtId="3" fontId="47" fillId="6" borderId="4" xfId="18" applyNumberFormat="1" applyFont="1" applyFill="1" applyBorder="1" applyAlignment="1">
      <alignment vertical="center" wrapText="1"/>
    </xf>
    <xf numFmtId="9" fontId="34" fillId="6" borderId="1" xfId="19" applyFont="1" applyFill="1" applyBorder="1" applyAlignment="1" applyProtection="1">
      <alignment horizontal="center" vertical="center"/>
      <protection locked="0"/>
    </xf>
    <xf numFmtId="9" fontId="34" fillId="6" borderId="5" xfId="19" applyFont="1" applyFill="1" applyBorder="1" applyAlignment="1" applyProtection="1">
      <alignment horizontal="center" vertical="center"/>
      <protection locked="0"/>
    </xf>
    <xf numFmtId="0" fontId="20" fillId="7" borderId="14" xfId="17" applyFont="1" applyFill="1" applyBorder="1" applyAlignment="1">
      <alignment horizontal="center" vertical="center" wrapText="1"/>
    </xf>
    <xf numFmtId="0" fontId="20" fillId="7" borderId="7" xfId="17" applyFont="1" applyFill="1" applyBorder="1" applyAlignment="1">
      <alignment horizontal="center" vertical="center" wrapText="1"/>
    </xf>
    <xf numFmtId="0" fontId="20" fillId="7" borderId="8" xfId="17" applyFont="1" applyFill="1" applyBorder="1" applyAlignment="1">
      <alignment horizontal="center" vertical="center" wrapText="1"/>
    </xf>
    <xf numFmtId="0" fontId="48" fillId="0" borderId="0" xfId="17" applyFont="1"/>
    <xf numFmtId="0" fontId="50" fillId="0" borderId="0" xfId="20" applyFont="1" applyProtection="1">
      <protection locked="0"/>
    </xf>
    <xf numFmtId="0" fontId="20" fillId="7" borderId="0" xfId="20" applyFont="1" applyFill="1" applyProtection="1">
      <protection locked="0"/>
    </xf>
    <xf numFmtId="0" fontId="51" fillId="7" borderId="0" xfId="20" applyFont="1" applyFill="1" applyProtection="1">
      <protection locked="0"/>
    </xf>
    <xf numFmtId="0" fontId="51" fillId="6" borderId="6" xfId="17" applyFont="1" applyFill="1" applyBorder="1" applyAlignment="1">
      <alignment horizontal="center" vertical="center" wrapText="1"/>
    </xf>
    <xf numFmtId="0" fontId="52" fillId="0" borderId="0" xfId="20" applyFont="1" applyProtection="1">
      <protection locked="0"/>
    </xf>
    <xf numFmtId="0" fontId="52" fillId="0" borderId="6" xfId="20" applyFont="1" applyBorder="1" applyAlignment="1" applyProtection="1">
      <alignment horizontal="center"/>
      <protection locked="0"/>
    </xf>
    <xf numFmtId="41" fontId="52" fillId="0" borderId="0" xfId="20" applyNumberFormat="1" applyFont="1" applyProtection="1">
      <protection locked="0"/>
    </xf>
    <xf numFmtId="0" fontId="51" fillId="7" borderId="1" xfId="20" applyFont="1" applyFill="1" applyBorder="1" applyAlignment="1" applyProtection="1">
      <alignment vertical="center"/>
      <protection locked="0"/>
    </xf>
    <xf numFmtId="0" fontId="51" fillId="0" borderId="6" xfId="20" applyFont="1" applyBorder="1" applyAlignment="1">
      <alignment horizontal="center"/>
    </xf>
    <xf numFmtId="0" fontId="53" fillId="0" borderId="6" xfId="20" applyFont="1" applyBorder="1" applyAlignment="1">
      <alignment horizontal="center"/>
    </xf>
    <xf numFmtId="0" fontId="19" fillId="0" borderId="6" xfId="20" applyFont="1" applyBorder="1"/>
    <xf numFmtId="41" fontId="52" fillId="0" borderId="6" xfId="22" applyFont="1" applyFill="1" applyBorder="1" applyAlignment="1">
      <alignment horizontal="center"/>
    </xf>
    <xf numFmtId="0" fontId="52" fillId="0" borderId="6" xfId="20" applyFont="1" applyBorder="1" applyAlignment="1">
      <alignment horizontal="center"/>
    </xf>
    <xf numFmtId="0" fontId="54" fillId="0" borderId="6" xfId="20" applyFont="1" applyBorder="1" applyAlignment="1">
      <alignment horizontal="center"/>
    </xf>
    <xf numFmtId="0" fontId="51" fillId="0" borderId="6" xfId="20" applyFont="1" applyBorder="1"/>
    <xf numFmtId="41" fontId="20" fillId="0" borderId="6" xfId="22" applyFont="1" applyFill="1" applyBorder="1" applyAlignment="1">
      <alignment horizontal="center"/>
    </xf>
    <xf numFmtId="170" fontId="52" fillId="0" borderId="6" xfId="23" applyNumberFormat="1" applyFont="1" applyBorder="1" applyAlignment="1" applyProtection="1">
      <alignment horizontal="center"/>
      <protection locked="0"/>
    </xf>
    <xf numFmtId="170" fontId="52" fillId="0" borderId="6" xfId="23" applyNumberFormat="1" applyFont="1" applyFill="1" applyBorder="1" applyAlignment="1" applyProtection="1">
      <alignment horizontal="center"/>
      <protection locked="0"/>
    </xf>
    <xf numFmtId="0" fontId="52" fillId="6" borderId="6" xfId="20" applyFont="1" applyFill="1" applyBorder="1" applyAlignment="1" applyProtection="1">
      <alignment horizontal="center"/>
      <protection locked="0"/>
    </xf>
    <xf numFmtId="170" fontId="52" fillId="6" borderId="6" xfId="23" applyNumberFormat="1" applyFont="1" applyFill="1" applyBorder="1" applyAlignment="1" applyProtection="1">
      <alignment horizontal="center"/>
      <protection locked="0"/>
    </xf>
    <xf numFmtId="0" fontId="50" fillId="0" borderId="0" xfId="20" applyFont="1"/>
    <xf numFmtId="0" fontId="35" fillId="7" borderId="0" xfId="20" applyFont="1" applyFill="1" applyProtection="1">
      <protection locked="0"/>
    </xf>
    <xf numFmtId="0" fontId="20" fillId="7" borderId="0" xfId="20" applyFont="1" applyFill="1" applyAlignment="1" applyProtection="1">
      <alignment horizontal="left"/>
      <protection locked="0"/>
    </xf>
    <xf numFmtId="0" fontId="51" fillId="7" borderId="0" xfId="20" applyFont="1" applyFill="1" applyAlignment="1" applyProtection="1">
      <alignment horizontal="left"/>
      <protection locked="0"/>
    </xf>
    <xf numFmtId="0" fontId="51" fillId="0" borderId="6" xfId="17" applyFont="1" applyBorder="1" applyAlignment="1">
      <alignment horizontal="center" vertical="center" wrapText="1"/>
    </xf>
    <xf numFmtId="171" fontId="51" fillId="0" borderId="6" xfId="24" applyNumberFormat="1" applyFont="1" applyFill="1" applyBorder="1" applyAlignment="1">
      <alignment horizontal="center" vertical="center" wrapText="1"/>
    </xf>
    <xf numFmtId="1" fontId="54" fillId="0" borderId="6" xfId="24" applyNumberFormat="1" applyFont="1" applyFill="1" applyBorder="1" applyAlignment="1">
      <alignment horizontal="center" vertical="center"/>
    </xf>
    <xf numFmtId="3" fontId="55" fillId="0" borderId="6" xfId="17" applyNumberFormat="1" applyFont="1" applyBorder="1" applyAlignment="1">
      <alignment horizontal="center" vertical="center"/>
    </xf>
    <xf numFmtId="171" fontId="19" fillId="0" borderId="6" xfId="25" applyNumberFormat="1" applyFont="1" applyFill="1" applyBorder="1" applyAlignment="1">
      <alignment horizontal="center" vertical="top"/>
    </xf>
    <xf numFmtId="1" fontId="54" fillId="0" borderId="6" xfId="24" applyNumberFormat="1" applyFont="1" applyFill="1" applyBorder="1" applyAlignment="1">
      <alignment horizontal="center"/>
    </xf>
    <xf numFmtId="1" fontId="54" fillId="6" borderId="6" xfId="24" applyNumberFormat="1" applyFont="1" applyFill="1" applyBorder="1" applyAlignment="1">
      <alignment horizontal="center"/>
    </xf>
    <xf numFmtId="3" fontId="55" fillId="6" borderId="6" xfId="17" applyNumberFormat="1" applyFont="1" applyFill="1" applyBorder="1" applyAlignment="1">
      <alignment horizontal="center" vertical="center"/>
    </xf>
    <xf numFmtId="171" fontId="19" fillId="6" borderId="6" xfId="25" applyNumberFormat="1" applyFont="1" applyFill="1" applyBorder="1" applyAlignment="1">
      <alignment horizontal="center" vertical="top"/>
    </xf>
    <xf numFmtId="169" fontId="55" fillId="0" borderId="0" xfId="26" applyNumberFormat="1" applyFont="1" applyAlignment="1">
      <alignment horizontal="right" vertical="center"/>
    </xf>
    <xf numFmtId="171" fontId="54" fillId="0" borderId="0" xfId="25" applyNumberFormat="1" applyFont="1" applyFill="1" applyBorder="1" applyAlignment="1">
      <alignment horizontal="right"/>
    </xf>
    <xf numFmtId="0" fontId="53" fillId="0" borderId="0" xfId="17" applyFont="1"/>
    <xf numFmtId="0" fontId="52" fillId="6" borderId="0" xfId="17" applyFont="1" applyFill="1" applyAlignment="1">
      <alignment horizontal="center" vertical="center" wrapText="1"/>
    </xf>
    <xf numFmtId="167" fontId="50" fillId="0" borderId="0" xfId="20" applyNumberFormat="1" applyFont="1"/>
    <xf numFmtId="0" fontId="20" fillId="7" borderId="0" xfId="20" applyFont="1" applyFill="1" applyAlignment="1" applyProtection="1">
      <alignment horizontal="left" vertical="center" wrapText="1"/>
      <protection locked="0"/>
    </xf>
    <xf numFmtId="0" fontId="19" fillId="0" borderId="6" xfId="20" applyFont="1" applyBorder="1" applyAlignment="1" applyProtection="1">
      <alignment horizontal="center"/>
      <protection locked="0"/>
    </xf>
    <xf numFmtId="172" fontId="19" fillId="0" borderId="6" xfId="21" applyNumberFormat="1" applyFont="1" applyFill="1" applyBorder="1" applyAlignment="1" applyProtection="1">
      <alignment horizontal="center"/>
      <protection locked="0"/>
    </xf>
    <xf numFmtId="0" fontId="51" fillId="0" borderId="6" xfId="20" applyFont="1" applyBorder="1" applyAlignment="1" applyProtection="1">
      <alignment horizontal="center"/>
      <protection locked="0"/>
    </xf>
    <xf numFmtId="172" fontId="51" fillId="0" borderId="6" xfId="21" applyNumberFormat="1" applyFont="1" applyFill="1" applyBorder="1" applyAlignment="1" applyProtection="1">
      <alignment horizontal="center"/>
      <protection locked="0"/>
    </xf>
    <xf numFmtId="0" fontId="50" fillId="0" borderId="0" xfId="20" applyFont="1" applyAlignment="1">
      <alignment horizontal="left"/>
    </xf>
    <xf numFmtId="0" fontId="51" fillId="7" borderId="0" xfId="20" applyFont="1" applyFill="1" applyAlignment="1" applyProtection="1">
      <alignment horizontal="left" vertical="center" wrapText="1"/>
      <protection locked="0"/>
    </xf>
    <xf numFmtId="169" fontId="52" fillId="0" borderId="0" xfId="26" applyNumberFormat="1" applyFont="1" applyProtection="1">
      <protection locked="0"/>
    </xf>
    <xf numFmtId="172" fontId="52" fillId="0" borderId="0" xfId="21" applyNumberFormat="1" applyFont="1" applyBorder="1" applyAlignment="1" applyProtection="1">
      <alignment horizontal="center"/>
      <protection locked="0"/>
    </xf>
    <xf numFmtId="0" fontId="37" fillId="0" borderId="0" xfId="17" applyFont="1"/>
    <xf numFmtId="0" fontId="56" fillId="0" borderId="0" xfId="20" applyFont="1" applyProtection="1">
      <protection locked="0"/>
    </xf>
    <xf numFmtId="0" fontId="56" fillId="0" borderId="0" xfId="20" applyFont="1"/>
    <xf numFmtId="0" fontId="21" fillId="0" borderId="0" xfId="17" applyFont="1"/>
    <xf numFmtId="0" fontId="21" fillId="0" borderId="0" xfId="20" applyFont="1" applyAlignment="1" applyProtection="1">
      <alignment horizontal="left"/>
      <protection locked="0"/>
    </xf>
    <xf numFmtId="0" fontId="16" fillId="6" borderId="0" xfId="0" applyFont="1" applyFill="1" applyAlignment="1">
      <alignment vertical="center"/>
    </xf>
    <xf numFmtId="0" fontId="62" fillId="6" borderId="19" xfId="0" applyFont="1" applyFill="1" applyBorder="1" applyAlignment="1">
      <alignment horizontal="center" vertical="center"/>
    </xf>
    <xf numFmtId="1" fontId="36" fillId="6" borderId="23" xfId="6" applyNumberFormat="1" applyFont="1" applyFill="1" applyBorder="1" applyAlignment="1">
      <alignment horizontal="center" vertical="center"/>
    </xf>
    <xf numFmtId="3" fontId="36" fillId="6" borderId="24" xfId="0" applyNumberFormat="1" applyFont="1" applyFill="1" applyBorder="1" applyAlignment="1">
      <alignment horizontal="center" vertical="center"/>
    </xf>
    <xf numFmtId="0" fontId="35" fillId="6" borderId="23" xfId="8" applyFont="1" applyFill="1" applyBorder="1" applyAlignment="1">
      <alignment horizontal="center" vertical="center" wrapText="1"/>
    </xf>
    <xf numFmtId="1" fontId="20" fillId="6" borderId="23" xfId="6" applyNumberFormat="1" applyFont="1" applyFill="1" applyBorder="1" applyAlignment="1">
      <alignment horizontal="center" vertical="center"/>
    </xf>
    <xf numFmtId="166" fontId="34" fillId="8" borderId="13" xfId="5" applyFont="1" applyFill="1" applyBorder="1" applyAlignment="1" applyProtection="1">
      <alignment vertical="center"/>
      <protection locked="0"/>
    </xf>
    <xf numFmtId="0" fontId="34" fillId="6" borderId="2" xfId="0" applyFont="1" applyFill="1" applyBorder="1" applyAlignment="1">
      <alignment horizontal="center" vertical="center"/>
    </xf>
    <xf numFmtId="0" fontId="34" fillId="6" borderId="4" xfId="0" applyFont="1" applyFill="1" applyBorder="1" applyAlignment="1">
      <alignment horizontal="center" vertical="center"/>
    </xf>
    <xf numFmtId="166" fontId="34" fillId="6" borderId="5" xfId="5" applyFont="1" applyFill="1" applyBorder="1" applyAlignment="1" applyProtection="1">
      <alignment vertical="center"/>
      <protection locked="0"/>
    </xf>
    <xf numFmtId="0" fontId="58" fillId="0" borderId="0" xfId="17" applyFont="1"/>
    <xf numFmtId="0" fontId="59" fillId="0" borderId="0" xfId="17" applyFont="1"/>
    <xf numFmtId="173" fontId="18" fillId="6" borderId="0" xfId="0" applyNumberFormat="1" applyFont="1" applyFill="1" applyAlignment="1">
      <alignment vertical="top" wrapText="1"/>
    </xf>
    <xf numFmtId="0" fontId="16" fillId="0" borderId="12" xfId="16" applyFont="1" applyBorder="1"/>
    <xf numFmtId="0" fontId="45" fillId="0" borderId="12" xfId="16" applyFont="1" applyBorder="1" applyProtection="1">
      <protection locked="0"/>
    </xf>
    <xf numFmtId="167" fontId="8" fillId="0" borderId="13" xfId="16" applyNumberFormat="1" applyBorder="1"/>
    <xf numFmtId="0" fontId="16" fillId="0" borderId="0" xfId="16" applyFont="1"/>
    <xf numFmtId="0" fontId="45" fillId="0" borderId="0" xfId="16" applyFont="1" applyProtection="1">
      <protection locked="0"/>
    </xf>
    <xf numFmtId="167" fontId="8" fillId="0" borderId="3" xfId="16" applyNumberFormat="1" applyBorder="1"/>
    <xf numFmtId="0" fontId="16" fillId="0" borderId="1" xfId="16" applyFont="1" applyBorder="1"/>
    <xf numFmtId="0" fontId="45" fillId="0" borderId="1" xfId="16" applyFont="1" applyBorder="1" applyProtection="1">
      <protection locked="0"/>
    </xf>
    <xf numFmtId="167" fontId="8" fillId="0" borderId="5" xfId="16" applyNumberFormat="1" applyBorder="1"/>
    <xf numFmtId="0" fontId="6" fillId="0" borderId="0" xfId="16" applyFont="1" applyAlignment="1" applyProtection="1">
      <alignment horizontal="left"/>
      <protection locked="0"/>
    </xf>
    <xf numFmtId="0" fontId="6" fillId="0" borderId="0" xfId="16" applyFont="1" applyProtection="1">
      <protection locked="0"/>
    </xf>
    <xf numFmtId="0" fontId="18" fillId="0" borderId="0" xfId="17" applyFont="1"/>
    <xf numFmtId="3" fontId="69" fillId="0" borderId="0" xfId="27" applyNumberFormat="1"/>
    <xf numFmtId="0" fontId="70" fillId="0" borderId="0" xfId="17" applyFont="1"/>
    <xf numFmtId="0" fontId="32" fillId="9" borderId="0" xfId="28" applyFont="1" applyFill="1" applyAlignment="1" applyProtection="1">
      <alignment horizontal="center" vertical="center"/>
      <protection locked="0"/>
    </xf>
    <xf numFmtId="0" fontId="5" fillId="0" borderId="0" xfId="28" applyProtection="1">
      <protection locked="0"/>
    </xf>
    <xf numFmtId="0" fontId="71" fillId="0" borderId="0" xfId="27" applyFont="1"/>
    <xf numFmtId="0" fontId="69" fillId="0" borderId="0" xfId="27"/>
    <xf numFmtId="3" fontId="5" fillId="0" borderId="0" xfId="28" applyNumberFormat="1"/>
    <xf numFmtId="174" fontId="72" fillId="0" borderId="0" xfId="27" applyNumberFormat="1" applyFont="1"/>
    <xf numFmtId="174" fontId="69" fillId="0" borderId="0" xfId="27" applyNumberFormat="1"/>
    <xf numFmtId="0" fontId="5" fillId="6" borderId="0" xfId="28" applyFill="1" applyAlignment="1">
      <alignment horizontal="center"/>
    </xf>
    <xf numFmtId="0" fontId="35" fillId="0" borderId="0" xfId="28" applyFont="1" applyAlignment="1" applyProtection="1">
      <alignment horizontal="center"/>
      <protection locked="0"/>
    </xf>
    <xf numFmtId="0" fontId="69" fillId="0" borderId="0" xfId="30"/>
    <xf numFmtId="0" fontId="71" fillId="0" borderId="0" xfId="30" quotePrefix="1" applyFont="1" applyAlignment="1">
      <alignment horizontal="center"/>
    </xf>
    <xf numFmtId="167" fontId="69" fillId="0" borderId="0" xfId="30" applyNumberFormat="1" applyAlignment="1">
      <alignment horizontal="center"/>
    </xf>
    <xf numFmtId="167" fontId="69" fillId="0" borderId="0" xfId="30" applyNumberFormat="1"/>
    <xf numFmtId="175" fontId="0" fillId="0" borderId="0" xfId="31" applyNumberFormat="1" applyFont="1"/>
    <xf numFmtId="0" fontId="74" fillId="0" borderId="0" xfId="30" applyFont="1"/>
    <xf numFmtId="0" fontId="69" fillId="0" borderId="0" xfId="30" applyAlignment="1">
      <alignment horizontal="left" indent="1"/>
    </xf>
    <xf numFmtId="0" fontId="75" fillId="0" borderId="0" xfId="30" applyFont="1" applyAlignment="1">
      <alignment horizontal="center" vertical="center" wrapText="1"/>
    </xf>
    <xf numFmtId="0" fontId="35" fillId="8" borderId="0" xfId="28" applyFont="1" applyFill="1" applyAlignment="1">
      <alignment horizontal="left"/>
    </xf>
    <xf numFmtId="0" fontId="76" fillId="8" borderId="0" xfId="28" applyFont="1" applyFill="1" applyAlignment="1">
      <alignment horizontal="left"/>
    </xf>
    <xf numFmtId="0" fontId="20" fillId="8" borderId="0" xfId="28" applyFont="1" applyFill="1" applyAlignment="1">
      <alignment vertical="center" wrapText="1"/>
    </xf>
    <xf numFmtId="0" fontId="20" fillId="8" borderId="0" xfId="28" applyFont="1" applyFill="1" applyAlignment="1">
      <alignment vertical="center"/>
    </xf>
    <xf numFmtId="0" fontId="5" fillId="0" borderId="0" xfId="28"/>
    <xf numFmtId="3" fontId="20" fillId="8" borderId="0" xfId="32" applyNumberFormat="1" applyFont="1" applyFill="1"/>
    <xf numFmtId="3" fontId="19" fillId="8" borderId="0" xfId="32" applyNumberFormat="1" applyFont="1" applyFill="1"/>
    <xf numFmtId="3" fontId="34" fillId="8" borderId="0" xfId="28" applyNumberFormat="1" applyFont="1" applyFill="1"/>
    <xf numFmtId="3" fontId="19" fillId="6" borderId="0" xfId="32" applyNumberFormat="1" applyFont="1" applyFill="1"/>
    <xf numFmtId="3" fontId="78" fillId="6" borderId="0" xfId="32" applyNumberFormat="1" applyFont="1" applyFill="1"/>
    <xf numFmtId="0" fontId="5" fillId="6" borderId="0" xfId="28" applyFill="1"/>
    <xf numFmtId="167" fontId="5" fillId="0" borderId="0" xfId="28" applyNumberFormat="1"/>
    <xf numFmtId="0" fontId="69" fillId="0" borderId="0" xfId="30" applyAlignment="1">
      <alignment horizontal="center"/>
    </xf>
    <xf numFmtId="0" fontId="77" fillId="8" borderId="1" xfId="28" applyFont="1" applyFill="1" applyBorder="1" applyAlignment="1">
      <alignment horizontal="left"/>
    </xf>
    <xf numFmtId="0" fontId="20" fillId="8" borderId="1" xfId="28" applyFont="1" applyFill="1" applyBorder="1" applyAlignment="1">
      <alignment vertical="center" wrapText="1"/>
    </xf>
    <xf numFmtId="3" fontId="78" fillId="6" borderId="0" xfId="28" applyNumberFormat="1" applyFont="1" applyFill="1"/>
    <xf numFmtId="0" fontId="35" fillId="0" borderId="0" xfId="28" applyFont="1"/>
    <xf numFmtId="0" fontId="62" fillId="8" borderId="0" xfId="28" applyFont="1" applyFill="1"/>
    <xf numFmtId="0" fontId="34" fillId="0" borderId="0" xfId="33" applyFont="1"/>
    <xf numFmtId="3" fontId="34" fillId="6" borderId="0" xfId="32" applyNumberFormat="1" applyFont="1" applyFill="1"/>
    <xf numFmtId="3" fontId="34" fillId="8" borderId="0" xfId="32" applyNumberFormat="1" applyFont="1" applyFill="1"/>
    <xf numFmtId="3" fontId="78" fillId="8" borderId="0" xfId="32" applyNumberFormat="1" applyFont="1" applyFill="1"/>
    <xf numFmtId="0" fontId="79" fillId="6" borderId="0" xfId="28" applyFont="1" applyFill="1"/>
    <xf numFmtId="176" fontId="80" fillId="6" borderId="0" xfId="31" applyNumberFormat="1" applyFont="1" applyFill="1" applyBorder="1" applyAlignment="1">
      <alignment vertical="top" wrapText="1"/>
    </xf>
    <xf numFmtId="176" fontId="39" fillId="6" borderId="0" xfId="31" applyNumberFormat="1" applyFont="1" applyFill="1" applyBorder="1" applyAlignment="1">
      <alignment vertical="top" wrapText="1"/>
    </xf>
    <xf numFmtId="3" fontId="21" fillId="6" borderId="0" xfId="32" applyNumberFormat="1" applyFont="1" applyFill="1" applyAlignment="1">
      <alignment vertical="center"/>
    </xf>
    <xf numFmtId="0" fontId="81" fillId="6" borderId="0" xfId="28" applyFont="1" applyFill="1"/>
    <xf numFmtId="3" fontId="81" fillId="6" borderId="0" xfId="28" applyNumberFormat="1" applyFont="1" applyFill="1"/>
    <xf numFmtId="171" fontId="5" fillId="6" borderId="0" xfId="28" applyNumberFormat="1" applyFill="1"/>
    <xf numFmtId="3" fontId="21" fillId="6" borderId="0" xfId="28" applyNumberFormat="1" applyFont="1" applyFill="1" applyAlignment="1">
      <alignment vertical="center"/>
    </xf>
    <xf numFmtId="3" fontId="22" fillId="6" borderId="0" xfId="28" applyNumberFormat="1" applyFont="1" applyFill="1" applyAlignment="1">
      <alignment vertical="center"/>
    </xf>
    <xf numFmtId="3" fontId="5" fillId="6" borderId="0" xfId="28" applyNumberFormat="1" applyFill="1"/>
    <xf numFmtId="3" fontId="82" fillId="6" borderId="0" xfId="28" applyNumberFormat="1" applyFont="1" applyFill="1" applyAlignment="1">
      <alignment vertical="center"/>
    </xf>
    <xf numFmtId="3" fontId="22" fillId="6" borderId="0" xfId="27" applyNumberFormat="1" applyFont="1" applyFill="1" applyAlignment="1">
      <alignment vertical="center"/>
    </xf>
    <xf numFmtId="0" fontId="5" fillId="6" borderId="0" xfId="33" applyFill="1" applyAlignment="1">
      <alignment horizontal="center"/>
    </xf>
    <xf numFmtId="0" fontId="32" fillId="9" borderId="0" xfId="33" applyFont="1" applyFill="1" applyAlignment="1" applyProtection="1">
      <alignment horizontal="center" vertical="center"/>
      <protection locked="0"/>
    </xf>
    <xf numFmtId="0" fontId="5" fillId="0" borderId="0" xfId="33" applyProtection="1">
      <protection locked="0"/>
    </xf>
    <xf numFmtId="171" fontId="35" fillId="8" borderId="0" xfId="31" applyNumberFormat="1" applyFont="1" applyFill="1" applyBorder="1" applyAlignment="1">
      <alignment horizontal="left"/>
    </xf>
    <xf numFmtId="0" fontId="5" fillId="0" borderId="0" xfId="33"/>
    <xf numFmtId="171" fontId="35" fillId="8" borderId="1" xfId="31" applyNumberFormat="1" applyFont="1" applyFill="1" applyBorder="1" applyAlignment="1">
      <alignment horizontal="left"/>
    </xf>
    <xf numFmtId="0" fontId="5" fillId="6" borderId="0" xfId="33" applyFill="1"/>
    <xf numFmtId="3" fontId="20" fillId="6" borderId="0" xfId="33" applyNumberFormat="1" applyFont="1" applyFill="1" applyAlignment="1">
      <alignment vertical="center"/>
    </xf>
    <xf numFmtId="3" fontId="78" fillId="7" borderId="0" xfId="32" applyNumberFormat="1" applyFont="1" applyFill="1"/>
    <xf numFmtId="0" fontId="79" fillId="6" borderId="0" xfId="33" applyFont="1" applyFill="1"/>
    <xf numFmtId="0" fontId="69" fillId="0" borderId="0" xfId="33" applyFont="1"/>
    <xf numFmtId="0" fontId="63" fillId="0" borderId="0" xfId="33" applyFont="1" applyAlignment="1">
      <alignment vertical="center"/>
    </xf>
    <xf numFmtId="0" fontId="35" fillId="7" borderId="39" xfId="33" applyFont="1" applyFill="1" applyBorder="1" applyAlignment="1">
      <alignment horizontal="center"/>
    </xf>
    <xf numFmtId="3" fontId="83" fillId="14" borderId="0" xfId="32" applyNumberFormat="1" applyFont="1" applyFill="1" applyAlignment="1">
      <alignment horizontal="center"/>
    </xf>
    <xf numFmtId="3" fontId="83" fillId="14" borderId="38" xfId="32" applyNumberFormat="1" applyFont="1" applyFill="1" applyBorder="1" applyAlignment="1">
      <alignment horizontal="center"/>
    </xf>
    <xf numFmtId="0" fontId="28" fillId="8" borderId="39" xfId="33" applyFont="1" applyFill="1" applyBorder="1" applyAlignment="1">
      <alignment horizontal="center"/>
    </xf>
    <xf numFmtId="3" fontId="19" fillId="10" borderId="0" xfId="32" applyNumberFormat="1" applyFont="1" applyFill="1"/>
    <xf numFmtId="3" fontId="19" fillId="10" borderId="0" xfId="32" applyNumberFormat="1" applyFont="1" applyFill="1" applyAlignment="1">
      <alignment horizontal="right"/>
    </xf>
    <xf numFmtId="3" fontId="19" fillId="10" borderId="38" xfId="32" applyNumberFormat="1" applyFont="1" applyFill="1" applyBorder="1" applyAlignment="1">
      <alignment horizontal="right"/>
    </xf>
    <xf numFmtId="174" fontId="19" fillId="10" borderId="0" xfId="32" applyNumberFormat="1" applyFont="1" applyFill="1" applyAlignment="1">
      <alignment horizontal="center"/>
    </xf>
    <xf numFmtId="3" fontId="19" fillId="8" borderId="0" xfId="32" applyNumberFormat="1" applyFont="1" applyFill="1" applyAlignment="1">
      <alignment horizontal="right"/>
    </xf>
    <xf numFmtId="3" fontId="19" fillId="8" borderId="38" xfId="32" applyNumberFormat="1" applyFont="1" applyFill="1" applyBorder="1" applyAlignment="1">
      <alignment horizontal="right"/>
    </xf>
    <xf numFmtId="174" fontId="19" fillId="8" borderId="0" xfId="32" applyNumberFormat="1" applyFont="1" applyFill="1" applyAlignment="1">
      <alignment horizontal="center"/>
    </xf>
    <xf numFmtId="3" fontId="19" fillId="10" borderId="40" xfId="32" applyNumberFormat="1" applyFont="1" applyFill="1" applyBorder="1"/>
    <xf numFmtId="3" fontId="19" fillId="10" borderId="40" xfId="32" applyNumberFormat="1" applyFont="1" applyFill="1" applyBorder="1" applyAlignment="1">
      <alignment horizontal="right"/>
    </xf>
    <xf numFmtId="3" fontId="19" fillId="10" borderId="41" xfId="32" applyNumberFormat="1" applyFont="1" applyFill="1" applyBorder="1" applyAlignment="1">
      <alignment horizontal="right"/>
    </xf>
    <xf numFmtId="174" fontId="19" fillId="10" borderId="40" xfId="32" applyNumberFormat="1" applyFont="1" applyFill="1" applyBorder="1" applyAlignment="1">
      <alignment horizontal="center"/>
    </xf>
    <xf numFmtId="3" fontId="78" fillId="13" borderId="0" xfId="32" applyNumberFormat="1" applyFont="1" applyFill="1" applyAlignment="1">
      <alignment wrapText="1"/>
    </xf>
    <xf numFmtId="3" fontId="78" fillId="13" borderId="0" xfId="32" applyNumberFormat="1" applyFont="1" applyFill="1" applyAlignment="1">
      <alignment horizontal="right"/>
    </xf>
    <xf numFmtId="3" fontId="78" fillId="13" borderId="38" xfId="32" applyNumberFormat="1" applyFont="1" applyFill="1" applyBorder="1" applyAlignment="1">
      <alignment horizontal="right"/>
    </xf>
    <xf numFmtId="174" fontId="78" fillId="13" borderId="0" xfId="32" applyNumberFormat="1" applyFont="1" applyFill="1" applyAlignment="1">
      <alignment horizontal="center"/>
    </xf>
    <xf numFmtId="3" fontId="88" fillId="0" borderId="12" xfId="33" applyNumberFormat="1" applyFont="1" applyBorder="1" applyAlignment="1">
      <alignment horizontal="center"/>
    </xf>
    <xf numFmtId="0" fontId="5" fillId="6" borderId="12" xfId="33" applyFill="1" applyBorder="1"/>
    <xf numFmtId="0" fontId="87" fillId="0" borderId="2" xfId="33" applyFont="1" applyBorder="1" applyAlignment="1">
      <alignment horizontal="left" vertical="center"/>
    </xf>
    <xf numFmtId="3" fontId="5" fillId="6" borderId="0" xfId="33" applyNumberFormat="1" applyFill="1"/>
    <xf numFmtId="0" fontId="21" fillId="0" borderId="2" xfId="33" applyFont="1" applyBorder="1" applyAlignment="1">
      <alignment vertical="center"/>
    </xf>
    <xf numFmtId="3" fontId="21" fillId="6" borderId="2" xfId="33" applyNumberFormat="1" applyFont="1" applyFill="1" applyBorder="1" applyAlignment="1">
      <alignment vertical="center"/>
    </xf>
    <xf numFmtId="3" fontId="21" fillId="6" borderId="2" xfId="32" applyNumberFormat="1" applyFont="1" applyFill="1" applyBorder="1" applyAlignment="1">
      <alignment horizontal="left" vertical="center"/>
    </xf>
    <xf numFmtId="0" fontId="21" fillId="6" borderId="2" xfId="34" applyFont="1" applyFill="1" applyBorder="1" applyAlignment="1">
      <alignment horizontal="left" vertical="top"/>
    </xf>
    <xf numFmtId="3" fontId="83" fillId="0" borderId="0" xfId="32" applyNumberFormat="1" applyFont="1" applyAlignment="1">
      <alignment horizontal="center" vertical="center"/>
    </xf>
    <xf numFmtId="0" fontId="35" fillId="0" borderId="0" xfId="33" applyFont="1" applyAlignment="1">
      <alignment horizontal="center"/>
    </xf>
    <xf numFmtId="3" fontId="19" fillId="6" borderId="0" xfId="32" applyNumberFormat="1" applyFont="1" applyFill="1" applyAlignment="1">
      <alignment horizontal="right"/>
    </xf>
    <xf numFmtId="3" fontId="19" fillId="6" borderId="38" xfId="32" applyNumberFormat="1" applyFont="1" applyFill="1" applyBorder="1" applyAlignment="1">
      <alignment horizontal="right"/>
    </xf>
    <xf numFmtId="174" fontId="19" fillId="0" borderId="0" xfId="32" applyNumberFormat="1" applyFont="1" applyAlignment="1">
      <alignment horizontal="center"/>
    </xf>
    <xf numFmtId="3" fontId="19" fillId="6" borderId="40" xfId="32" applyNumberFormat="1" applyFont="1" applyFill="1" applyBorder="1"/>
    <xf numFmtId="3" fontId="19" fillId="6" borderId="40" xfId="32" applyNumberFormat="1" applyFont="1" applyFill="1" applyBorder="1" applyAlignment="1">
      <alignment horizontal="right"/>
    </xf>
    <xf numFmtId="3" fontId="19" fillId="6" borderId="41" xfId="32" applyNumberFormat="1" applyFont="1" applyFill="1" applyBorder="1" applyAlignment="1">
      <alignment horizontal="right"/>
    </xf>
    <xf numFmtId="3" fontId="88" fillId="0" borderId="0" xfId="33" applyNumberFormat="1" applyFont="1" applyAlignment="1">
      <alignment horizontal="center"/>
    </xf>
    <xf numFmtId="0" fontId="35" fillId="0" borderId="0" xfId="33" applyFont="1" applyAlignment="1" applyProtection="1">
      <alignment horizontal="center"/>
      <protection locked="0"/>
    </xf>
    <xf numFmtId="3" fontId="20" fillId="10" borderId="38" xfId="32" applyNumberFormat="1" applyFont="1" applyFill="1" applyBorder="1" applyAlignment="1">
      <alignment horizontal="right"/>
    </xf>
    <xf numFmtId="3" fontId="20" fillId="8" borderId="38" xfId="32" applyNumberFormat="1" applyFont="1" applyFill="1" applyBorder="1" applyAlignment="1">
      <alignment horizontal="right"/>
    </xf>
    <xf numFmtId="3" fontId="20" fillId="10" borderId="41" xfId="32" applyNumberFormat="1" applyFont="1" applyFill="1" applyBorder="1" applyAlignment="1">
      <alignment horizontal="right"/>
    </xf>
    <xf numFmtId="3" fontId="20" fillId="6" borderId="38" xfId="32" applyNumberFormat="1" applyFont="1" applyFill="1" applyBorder="1" applyAlignment="1">
      <alignment horizontal="right"/>
    </xf>
    <xf numFmtId="3" fontId="20" fillId="6" borderId="41" xfId="32" applyNumberFormat="1" applyFont="1" applyFill="1" applyBorder="1" applyAlignment="1">
      <alignment horizontal="right"/>
    </xf>
    <xf numFmtId="3" fontId="78" fillId="13" borderId="42" xfId="32" applyNumberFormat="1" applyFont="1" applyFill="1" applyBorder="1" applyAlignment="1">
      <alignment horizontal="right"/>
    </xf>
    <xf numFmtId="3" fontId="78" fillId="13" borderId="43" xfId="32" applyNumberFormat="1" applyFont="1" applyFill="1" applyBorder="1" applyAlignment="1">
      <alignment horizontal="right"/>
    </xf>
    <xf numFmtId="0" fontId="84" fillId="7" borderId="7" xfId="30" quotePrefix="1" applyFont="1" applyFill="1" applyBorder="1" applyAlignment="1">
      <alignment horizontal="center" vertical="center"/>
    </xf>
    <xf numFmtId="167" fontId="0" fillId="0" borderId="0" xfId="36" applyNumberFormat="1" applyFont="1"/>
    <xf numFmtId="0" fontId="91" fillId="0" borderId="0" xfId="37" applyFont="1" applyAlignment="1">
      <alignment horizontal="center"/>
    </xf>
    <xf numFmtId="0" fontId="84" fillId="14" borderId="44" xfId="37" applyFont="1" applyFill="1" applyBorder="1" applyAlignment="1">
      <alignment horizontal="center"/>
    </xf>
    <xf numFmtId="0" fontId="84" fillId="14" borderId="44" xfId="38" applyFont="1" applyFill="1" applyBorder="1" applyAlignment="1">
      <alignment horizontal="center"/>
    </xf>
    <xf numFmtId="0" fontId="92" fillId="10" borderId="0" xfId="37" applyFont="1" applyFill="1"/>
    <xf numFmtId="3" fontId="92" fillId="10" borderId="0" xfId="37" applyNumberFormat="1" applyFont="1" applyFill="1" applyAlignment="1">
      <alignment horizontal="center" vertical="center"/>
    </xf>
    <xf numFmtId="174" fontId="92" fillId="10" borderId="0" xfId="37" applyNumberFormat="1" applyFont="1" applyFill="1" applyAlignment="1">
      <alignment horizontal="center" vertical="center"/>
    </xf>
    <xf numFmtId="0" fontId="92" fillId="15" borderId="0" xfId="37" applyFont="1" applyFill="1"/>
    <xf numFmtId="3" fontId="92" fillId="15" borderId="0" xfId="37" applyNumberFormat="1" applyFont="1" applyFill="1" applyAlignment="1">
      <alignment horizontal="center" vertical="center"/>
    </xf>
    <xf numFmtId="174" fontId="92" fillId="15" borderId="0" xfId="37" applyNumberFormat="1" applyFont="1" applyFill="1" applyAlignment="1">
      <alignment horizontal="center" vertical="center"/>
    </xf>
    <xf numFmtId="0" fontId="84" fillId="13" borderId="45" xfId="37" applyFont="1" applyFill="1" applyBorder="1"/>
    <xf numFmtId="3" fontId="84" fillId="13" borderId="45" xfId="37" applyNumberFormat="1" applyFont="1" applyFill="1" applyBorder="1" applyAlignment="1">
      <alignment horizontal="center" vertical="center"/>
    </xf>
    <xf numFmtId="0" fontId="5" fillId="6" borderId="0" xfId="38" applyFill="1" applyAlignment="1">
      <alignment horizontal="center"/>
    </xf>
    <xf numFmtId="0" fontId="32" fillId="9" borderId="0" xfId="38" applyFont="1" applyFill="1" applyAlignment="1" applyProtection="1">
      <alignment horizontal="center" vertical="center"/>
      <protection locked="0"/>
    </xf>
    <xf numFmtId="0" fontId="5" fillId="0" borderId="0" xfId="38" applyProtection="1">
      <protection locked="0"/>
    </xf>
    <xf numFmtId="0" fontId="35" fillId="8" borderId="0" xfId="38" applyFont="1" applyFill="1" applyAlignment="1">
      <alignment horizontal="left"/>
    </xf>
    <xf numFmtId="0" fontId="76" fillId="8" borderId="0" xfId="38" applyFont="1" applyFill="1" applyAlignment="1">
      <alignment horizontal="left"/>
    </xf>
    <xf numFmtId="0" fontId="20" fillId="8" borderId="0" xfId="38" applyFont="1" applyFill="1" applyAlignment="1">
      <alignment vertical="center" wrapText="1"/>
    </xf>
    <xf numFmtId="0" fontId="5" fillId="0" borderId="0" xfId="38"/>
    <xf numFmtId="0" fontId="20" fillId="8" borderId="0" xfId="38" applyFont="1" applyFill="1" applyAlignment="1">
      <alignment vertical="center"/>
    </xf>
    <xf numFmtId="0" fontId="77" fillId="8" borderId="0" xfId="38" applyFont="1" applyFill="1" applyAlignment="1">
      <alignment horizontal="left"/>
    </xf>
    <xf numFmtId="0" fontId="5" fillId="6" borderId="0" xfId="38" applyFill="1"/>
    <xf numFmtId="3" fontId="34" fillId="8" borderId="0" xfId="38" applyNumberFormat="1" applyFont="1" applyFill="1"/>
    <xf numFmtId="3" fontId="78" fillId="6" borderId="0" xfId="38" applyNumberFormat="1" applyFont="1" applyFill="1"/>
    <xf numFmtId="0" fontId="35" fillId="0" borderId="0" xfId="38" applyFont="1"/>
    <xf numFmtId="0" fontId="62" fillId="8" borderId="0" xfId="38" applyFont="1" applyFill="1"/>
    <xf numFmtId="0" fontId="79" fillId="6" borderId="0" xfId="38" applyFont="1" applyFill="1"/>
    <xf numFmtId="0" fontId="81" fillId="6" borderId="0" xfId="38" applyFont="1" applyFill="1"/>
    <xf numFmtId="3" fontId="81" fillId="6" borderId="0" xfId="38" applyNumberFormat="1" applyFont="1" applyFill="1"/>
    <xf numFmtId="171" fontId="5" fillId="6" borderId="0" xfId="38" applyNumberFormat="1" applyFill="1"/>
    <xf numFmtId="3" fontId="21" fillId="6" borderId="2" xfId="38" applyNumberFormat="1" applyFont="1" applyFill="1" applyBorder="1" applyAlignment="1">
      <alignment vertical="center"/>
    </xf>
    <xf numFmtId="3" fontId="22" fillId="6" borderId="0" xfId="38" applyNumberFormat="1" applyFont="1" applyFill="1" applyAlignment="1">
      <alignment vertical="center"/>
    </xf>
    <xf numFmtId="3" fontId="82" fillId="6" borderId="0" xfId="38" applyNumberFormat="1" applyFont="1" applyFill="1" applyAlignment="1">
      <alignment vertical="center"/>
    </xf>
    <xf numFmtId="0" fontId="5" fillId="8" borderId="0" xfId="38" applyFill="1"/>
    <xf numFmtId="0" fontId="71" fillId="0" borderId="0" xfId="38" quotePrefix="1" applyFont="1" applyAlignment="1">
      <alignment horizontal="right"/>
    </xf>
    <xf numFmtId="167" fontId="5" fillId="0" borderId="0" xfId="38" applyNumberFormat="1"/>
    <xf numFmtId="175" fontId="5" fillId="0" borderId="0" xfId="38" applyNumberFormat="1"/>
    <xf numFmtId="0" fontId="79" fillId="6" borderId="0" xfId="27" applyFont="1" applyFill="1"/>
    <xf numFmtId="0" fontId="81" fillId="6" borderId="0" xfId="27" applyFont="1" applyFill="1"/>
    <xf numFmtId="3" fontId="81" fillId="6" borderId="0" xfId="27" applyNumberFormat="1" applyFont="1" applyFill="1"/>
    <xf numFmtId="171" fontId="69" fillId="6" borderId="0" xfId="27" applyNumberFormat="1" applyFill="1"/>
    <xf numFmtId="3" fontId="21" fillId="6" borderId="2" xfId="27" applyNumberFormat="1" applyFont="1" applyFill="1" applyBorder="1" applyAlignment="1">
      <alignment vertical="center"/>
    </xf>
    <xf numFmtId="0" fontId="69" fillId="6" borderId="0" xfId="27" applyFill="1"/>
    <xf numFmtId="3" fontId="82" fillId="6" borderId="0" xfId="27" applyNumberFormat="1" applyFont="1" applyFill="1" applyAlignment="1">
      <alignment vertical="center"/>
    </xf>
    <xf numFmtId="174" fontId="5" fillId="0" borderId="0" xfId="38" applyNumberFormat="1"/>
    <xf numFmtId="3" fontId="34" fillId="6" borderId="0" xfId="38" applyNumberFormat="1" applyFont="1" applyFill="1"/>
    <xf numFmtId="3" fontId="78" fillId="0" borderId="0" xfId="32" applyNumberFormat="1" applyFont="1"/>
    <xf numFmtId="0" fontId="32" fillId="6" borderId="0" xfId="28" applyFont="1" applyFill="1" applyAlignment="1" applyProtection="1">
      <alignment horizontal="center" vertical="center" wrapText="1"/>
      <protection locked="0"/>
    </xf>
    <xf numFmtId="0" fontId="32" fillId="6" borderId="0" xfId="28" applyFont="1" applyFill="1" applyAlignment="1" applyProtection="1">
      <alignment horizontal="center" vertical="center"/>
      <protection locked="0"/>
    </xf>
    <xf numFmtId="0" fontId="5" fillId="6" borderId="0" xfId="28" applyFill="1" applyProtection="1">
      <protection locked="0"/>
    </xf>
    <xf numFmtId="0" fontId="70" fillId="6" borderId="0" xfId="17" applyFont="1" applyFill="1"/>
    <xf numFmtId="0" fontId="68" fillId="6" borderId="0" xfId="29" applyFill="1" applyAlignment="1" applyProtection="1">
      <alignment horizontal="center" vertical="center"/>
      <protection locked="0"/>
    </xf>
    <xf numFmtId="0" fontId="5" fillId="0" borderId="0" xfId="28" applyAlignment="1">
      <alignment horizontal="left"/>
    </xf>
    <xf numFmtId="174" fontId="0" fillId="0" borderId="0" xfId="0" applyNumberFormat="1"/>
    <xf numFmtId="0" fontId="69" fillId="0" borderId="0" xfId="30" applyAlignment="1">
      <alignment horizontal="justify" vertical="center" wrapText="1"/>
    </xf>
    <xf numFmtId="0" fontId="69" fillId="8" borderId="0" xfId="30" applyFill="1" applyAlignment="1">
      <alignment horizontal="justify" vertical="center" wrapText="1"/>
    </xf>
    <xf numFmtId="167" fontId="69" fillId="8" borderId="0" xfId="30" applyNumberFormat="1" applyFill="1" applyAlignment="1">
      <alignment horizontal="center"/>
    </xf>
    <xf numFmtId="0" fontId="69" fillId="8" borderId="0" xfId="30" applyFill="1"/>
    <xf numFmtId="0" fontId="71" fillId="8" borderId="0" xfId="30" applyFont="1" applyFill="1"/>
    <xf numFmtId="0" fontId="71" fillId="8" borderId="0" xfId="28" quotePrefix="1" applyFont="1" applyFill="1" applyAlignment="1">
      <alignment horizontal="center"/>
    </xf>
    <xf numFmtId="175" fontId="0" fillId="8" borderId="0" xfId="31" applyNumberFormat="1" applyFont="1" applyFill="1"/>
    <xf numFmtId="167" fontId="69" fillId="8" borderId="0" xfId="30" applyNumberFormat="1" applyFill="1"/>
    <xf numFmtId="0" fontId="35" fillId="6" borderId="0" xfId="28" applyFont="1" applyFill="1" applyAlignment="1" applyProtection="1">
      <alignment horizontal="left"/>
      <protection locked="0"/>
    </xf>
    <xf numFmtId="0" fontId="69" fillId="8" borderId="0" xfId="27" applyFill="1"/>
    <xf numFmtId="0" fontId="71" fillId="8" borderId="0" xfId="0" quotePrefix="1" applyFont="1" applyFill="1" applyAlignment="1">
      <alignment horizontal="center" vertical="center"/>
    </xf>
    <xf numFmtId="3" fontId="21" fillId="6" borderId="0" xfId="0" applyNumberFormat="1" applyFont="1" applyFill="1" applyAlignment="1">
      <alignment vertical="center"/>
    </xf>
    <xf numFmtId="0" fontId="0" fillId="6" borderId="0" xfId="0" applyFill="1"/>
    <xf numFmtId="3" fontId="82" fillId="6" borderId="0" xfId="0" applyNumberFormat="1" applyFont="1" applyFill="1" applyAlignment="1">
      <alignment vertical="center"/>
    </xf>
    <xf numFmtId="0" fontId="35" fillId="8" borderId="0" xfId="0" applyFont="1" applyFill="1" applyAlignment="1">
      <alignment horizontal="left"/>
    </xf>
    <xf numFmtId="0" fontId="20" fillId="8" borderId="0" xfId="0" applyFont="1" applyFill="1" applyAlignment="1">
      <alignment vertical="center" wrapText="1"/>
    </xf>
    <xf numFmtId="0" fontId="20" fillId="8" borderId="0" xfId="0" applyFont="1" applyFill="1" applyAlignment="1">
      <alignment vertical="center"/>
    </xf>
    <xf numFmtId="0" fontId="77" fillId="8" borderId="1" xfId="0" applyFont="1" applyFill="1" applyBorder="1" applyAlignment="1">
      <alignment horizontal="left"/>
    </xf>
    <xf numFmtId="0" fontId="20" fillId="8" borderId="1" xfId="0" applyFont="1" applyFill="1" applyBorder="1" applyAlignment="1">
      <alignment vertical="center" wrapText="1"/>
    </xf>
    <xf numFmtId="3" fontId="20" fillId="6" borderId="0" xfId="0" applyNumberFormat="1" applyFont="1" applyFill="1" applyAlignment="1">
      <alignment vertical="center"/>
    </xf>
    <xf numFmtId="3" fontId="34" fillId="8" borderId="0" xfId="0" applyNumberFormat="1" applyFont="1" applyFill="1"/>
    <xf numFmtId="167" fontId="84" fillId="6" borderId="7" xfId="30" quotePrefix="1" applyNumberFormat="1" applyFont="1" applyFill="1" applyBorder="1" applyAlignment="1">
      <alignment horizontal="center" vertical="center"/>
    </xf>
    <xf numFmtId="0" fontId="4" fillId="0" borderId="0" xfId="38" applyFont="1"/>
    <xf numFmtId="0" fontId="28" fillId="0" borderId="0" xfId="38" applyFont="1" applyAlignment="1">
      <alignment horizontal="center"/>
    </xf>
    <xf numFmtId="0" fontId="5" fillId="8" borderId="0" xfId="38" applyFill="1" applyProtection="1">
      <protection locked="0"/>
    </xf>
    <xf numFmtId="0" fontId="71" fillId="8" borderId="0" xfId="27" applyFont="1" applyFill="1"/>
    <xf numFmtId="0" fontId="71" fillId="8" borderId="0" xfId="38" quotePrefix="1" applyFont="1" applyFill="1" applyAlignment="1">
      <alignment horizontal="center" vertical="center"/>
    </xf>
    <xf numFmtId="0" fontId="16" fillId="8" borderId="0" xfId="0" applyFont="1" applyFill="1" applyAlignment="1">
      <alignment horizontal="justify" vertical="center" wrapText="1"/>
    </xf>
    <xf numFmtId="0" fontId="16" fillId="8" borderId="0" xfId="0" applyFont="1" applyFill="1" applyAlignment="1">
      <alignment vertical="center"/>
    </xf>
    <xf numFmtId="0" fontId="36" fillId="0" borderId="0" xfId="17" applyFont="1"/>
    <xf numFmtId="0" fontId="73" fillId="0" borderId="0" xfId="27" applyFont="1" applyAlignment="1">
      <alignment vertical="center" wrapText="1"/>
    </xf>
    <xf numFmtId="0" fontId="96" fillId="0" borderId="0" xfId="0" applyFont="1" applyAlignment="1">
      <alignment horizontal="justify" vertical="center"/>
    </xf>
    <xf numFmtId="0" fontId="97" fillId="0" borderId="0" xfId="0" applyFont="1"/>
    <xf numFmtId="174" fontId="84" fillId="13" borderId="45" xfId="17" applyNumberFormat="1" applyFont="1" applyFill="1" applyBorder="1" applyAlignment="1">
      <alignment horizontal="center"/>
    </xf>
    <xf numFmtId="3" fontId="5" fillId="6" borderId="0" xfId="38" applyNumberFormat="1" applyFill="1"/>
    <xf numFmtId="0" fontId="20" fillId="0" borderId="0" xfId="0" applyFont="1" applyAlignment="1">
      <alignment vertical="center"/>
    </xf>
    <xf numFmtId="0" fontId="11" fillId="0" borderId="0" xfId="4" applyAlignment="1" applyProtection="1">
      <alignment vertical="center"/>
    </xf>
    <xf numFmtId="0" fontId="98" fillId="6" borderId="0" xfId="17" applyFont="1" applyFill="1"/>
    <xf numFmtId="0" fontId="99" fillId="6" borderId="0" xfId="20" applyFont="1" applyFill="1" applyProtection="1">
      <protection locked="0"/>
    </xf>
    <xf numFmtId="170" fontId="99" fillId="6" borderId="0" xfId="20" applyNumberFormat="1" applyFont="1" applyFill="1" applyProtection="1">
      <protection locked="0"/>
    </xf>
    <xf numFmtId="0" fontId="100" fillId="6" borderId="0" xfId="17" applyFont="1" applyFill="1" applyAlignment="1">
      <alignment horizontal="center" vertical="center" wrapText="1"/>
    </xf>
    <xf numFmtId="0" fontId="101" fillId="6" borderId="0" xfId="20" applyFont="1" applyFill="1" applyAlignment="1" applyProtection="1">
      <alignment horizontal="center"/>
      <protection locked="0"/>
    </xf>
    <xf numFmtId="1" fontId="101" fillId="6" borderId="0" xfId="39" applyNumberFormat="1" applyFont="1" applyFill="1" applyBorder="1" applyAlignment="1" applyProtection="1">
      <alignment horizontal="center"/>
      <protection locked="0"/>
    </xf>
    <xf numFmtId="0" fontId="20" fillId="6" borderId="8" xfId="17" applyFont="1" applyFill="1" applyBorder="1" applyAlignment="1">
      <alignment horizontal="center" vertical="center" wrapText="1"/>
    </xf>
    <xf numFmtId="0" fontId="31" fillId="7" borderId="0" xfId="0" applyFont="1" applyFill="1" applyAlignment="1">
      <alignment horizontal="center" vertical="center" wrapText="1"/>
    </xf>
    <xf numFmtId="3" fontId="19" fillId="0" borderId="0" xfId="21" applyNumberFormat="1" applyFont="1" applyBorder="1" applyAlignment="1" applyProtection="1">
      <alignment horizontal="center"/>
      <protection locked="0"/>
    </xf>
    <xf numFmtId="3" fontId="19" fillId="0" borderId="0" xfId="20" applyNumberFormat="1" applyFont="1" applyAlignment="1" applyProtection="1">
      <alignment horizontal="center"/>
      <protection locked="0"/>
    </xf>
    <xf numFmtId="3" fontId="19" fillId="0" borderId="0" xfId="21" applyNumberFormat="1" applyFont="1" applyFill="1" applyBorder="1" applyAlignment="1" applyProtection="1">
      <alignment horizontal="center"/>
      <protection locked="0"/>
    </xf>
    <xf numFmtId="0" fontId="52" fillId="0" borderId="2" xfId="20" applyFont="1" applyBorder="1" applyAlignment="1" applyProtection="1">
      <alignment horizontal="center"/>
      <protection locked="0"/>
    </xf>
    <xf numFmtId="3" fontId="20" fillId="0" borderId="3" xfId="22" applyNumberFormat="1" applyFont="1" applyBorder="1" applyAlignment="1" applyProtection="1">
      <alignment horizontal="center"/>
      <protection locked="0"/>
    </xf>
    <xf numFmtId="3" fontId="20" fillId="0" borderId="3" xfId="22" applyNumberFormat="1" applyFont="1" applyFill="1" applyBorder="1" applyAlignment="1" applyProtection="1">
      <alignment horizontal="center"/>
      <protection locked="0"/>
    </xf>
    <xf numFmtId="0" fontId="51" fillId="6" borderId="14" xfId="17" applyFont="1" applyFill="1" applyBorder="1" applyAlignment="1">
      <alignment horizontal="center" vertical="center" wrapText="1"/>
    </xf>
    <xf numFmtId="0" fontId="51" fillId="6" borderId="7" xfId="17" applyFont="1" applyFill="1" applyBorder="1" applyAlignment="1">
      <alignment horizontal="center" vertical="center" wrapText="1"/>
    </xf>
    <xf numFmtId="0" fontId="52" fillId="8" borderId="2" xfId="20" applyFont="1" applyFill="1" applyBorder="1" applyAlignment="1" applyProtection="1">
      <alignment horizontal="center"/>
      <protection locked="0"/>
    </xf>
    <xf numFmtId="3" fontId="19" fillId="8" borderId="0" xfId="21" applyNumberFormat="1" applyFont="1" applyFill="1" applyBorder="1" applyAlignment="1" applyProtection="1">
      <alignment horizontal="center"/>
      <protection locked="0"/>
    </xf>
    <xf numFmtId="3" fontId="19" fillId="8" borderId="0" xfId="20" applyNumberFormat="1" applyFont="1" applyFill="1" applyAlignment="1" applyProtection="1">
      <alignment horizontal="center"/>
      <protection locked="0"/>
    </xf>
    <xf numFmtId="3" fontId="20" fillId="8" borderId="3" xfId="22" applyNumberFormat="1" applyFont="1" applyFill="1" applyBorder="1" applyAlignment="1" applyProtection="1">
      <alignment horizontal="center"/>
      <protection locked="0"/>
    </xf>
    <xf numFmtId="0" fontId="52" fillId="8" borderId="4" xfId="20" applyFont="1" applyFill="1" applyBorder="1" applyAlignment="1" applyProtection="1">
      <alignment horizontal="center"/>
      <protection locked="0"/>
    </xf>
    <xf numFmtId="3" fontId="19" fillId="8" borderId="1" xfId="21" applyNumberFormat="1" applyFont="1" applyFill="1" applyBorder="1" applyAlignment="1" applyProtection="1">
      <alignment horizontal="center"/>
      <protection locked="0"/>
    </xf>
    <xf numFmtId="3" fontId="19" fillId="8" borderId="1" xfId="20" applyNumberFormat="1" applyFont="1" applyFill="1" applyBorder="1" applyAlignment="1" applyProtection="1">
      <alignment horizontal="center"/>
      <protection locked="0"/>
    </xf>
    <xf numFmtId="3" fontId="20" fillId="8" borderId="5" xfId="22" applyNumberFormat="1" applyFont="1" applyFill="1" applyBorder="1" applyAlignment="1" applyProtection="1">
      <alignment horizontal="center"/>
      <protection locked="0"/>
    </xf>
    <xf numFmtId="0" fontId="32" fillId="9" borderId="0" xfId="0" applyFont="1" applyFill="1" applyAlignment="1">
      <alignment horizontal="center" vertical="center" wrapText="1"/>
    </xf>
    <xf numFmtId="0" fontId="31" fillId="7" borderId="0" xfId="0" applyFont="1" applyFill="1" applyAlignment="1">
      <alignment horizontal="center" vertical="center" wrapText="1"/>
    </xf>
    <xf numFmtId="0" fontId="57" fillId="6" borderId="0" xfId="4" applyFont="1" applyFill="1" applyBorder="1" applyAlignment="1" applyProtection="1">
      <alignment horizontal="justify" vertical="center" wrapText="1"/>
    </xf>
    <xf numFmtId="0" fontId="57" fillId="8" borderId="0" xfId="4" applyFont="1" applyFill="1" applyBorder="1" applyAlignment="1" applyProtection="1">
      <alignment horizontal="justify" vertical="center" wrapText="1"/>
    </xf>
    <xf numFmtId="0" fontId="57" fillId="8" borderId="0" xfId="4" applyFont="1" applyFill="1" applyAlignment="1" applyProtection="1">
      <alignment horizontal="justify" vertical="center" wrapText="1"/>
    </xf>
    <xf numFmtId="0" fontId="57" fillId="6" borderId="0" xfId="4" applyFont="1" applyFill="1" applyAlignment="1" applyProtection="1">
      <alignment horizontal="left" vertical="center" wrapText="1"/>
    </xf>
    <xf numFmtId="0" fontId="11" fillId="6" borderId="0" xfId="4" applyFill="1" applyAlignment="1" applyProtection="1">
      <alignment horizontal="left" vertical="center" wrapText="1"/>
    </xf>
    <xf numFmtId="0" fontId="11" fillId="8" borderId="0" xfId="4" applyFill="1" applyAlignment="1" applyProtection="1">
      <alignment horizontal="left" vertical="center" wrapText="1"/>
    </xf>
    <xf numFmtId="0" fontId="32" fillId="9" borderId="2" xfId="0" applyFont="1" applyFill="1" applyBorder="1" applyAlignment="1">
      <alignment horizontal="center" vertical="top" wrapText="1"/>
    </xf>
    <xf numFmtId="0" fontId="32" fillId="9" borderId="0" xfId="0" applyFont="1" applyFill="1" applyAlignment="1">
      <alignment horizontal="center" vertical="top"/>
    </xf>
    <xf numFmtId="0" fontId="32" fillId="9" borderId="2" xfId="0" applyFont="1" applyFill="1" applyBorder="1" applyAlignment="1">
      <alignment horizontal="center" vertical="top"/>
    </xf>
    <xf numFmtId="0" fontId="17" fillId="7" borderId="2" xfId="0" applyFont="1" applyFill="1" applyBorder="1" applyAlignment="1">
      <alignment horizontal="center" vertical="center"/>
    </xf>
    <xf numFmtId="0" fontId="17" fillId="7" borderId="0" xfId="0" applyFont="1" applyFill="1" applyAlignment="1">
      <alignment horizontal="center" vertical="center"/>
    </xf>
    <xf numFmtId="0" fontId="16" fillId="2" borderId="0" xfId="0" applyFont="1" applyFill="1" applyAlignment="1">
      <alignment horizontal="center" vertical="top"/>
    </xf>
    <xf numFmtId="0" fontId="21" fillId="6" borderId="0" xfId="0" applyFont="1" applyFill="1" applyAlignment="1">
      <alignment horizontal="left" vertical="center" wrapText="1"/>
    </xf>
    <xf numFmtId="0" fontId="21" fillId="6" borderId="12" xfId="0" applyFont="1" applyFill="1" applyBorder="1" applyAlignment="1">
      <alignment horizontal="justify" vertical="center" wrapText="1"/>
    </xf>
    <xf numFmtId="0" fontId="63" fillId="7" borderId="0" xfId="0" applyFont="1" applyFill="1" applyAlignment="1">
      <alignment horizontal="center" vertical="center"/>
    </xf>
    <xf numFmtId="0" fontId="23" fillId="2" borderId="11" xfId="0" applyFont="1" applyFill="1" applyBorder="1" applyAlignment="1">
      <alignment horizontal="center" vertical="top" wrapText="1"/>
    </xf>
    <xf numFmtId="0" fontId="23" fillId="2" borderId="12" xfId="0" applyFont="1" applyFill="1" applyBorder="1" applyAlignment="1">
      <alignment horizontal="center" vertical="top" wrapText="1"/>
    </xf>
    <xf numFmtId="0" fontId="23" fillId="2" borderId="13" xfId="0" applyFont="1" applyFill="1" applyBorder="1" applyAlignment="1">
      <alignment horizontal="center" vertical="top" wrapText="1"/>
    </xf>
    <xf numFmtId="0" fontId="16" fillId="6" borderId="25" xfId="0" applyFont="1" applyFill="1" applyBorder="1" applyAlignment="1">
      <alignment horizontal="center" vertical="top"/>
    </xf>
    <xf numFmtId="0" fontId="16" fillId="6" borderId="10" xfId="0" applyFont="1" applyFill="1" applyBorder="1" applyAlignment="1">
      <alignment horizontal="center" vertical="top"/>
    </xf>
    <xf numFmtId="0" fontId="38" fillId="6" borderId="0" xfId="0" applyFont="1" applyFill="1" applyAlignment="1">
      <alignment horizontal="left" vertical="center" wrapText="1"/>
    </xf>
    <xf numFmtId="0" fontId="17" fillId="6" borderId="6"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1" xfId="0" applyFont="1" applyFill="1" applyBorder="1" applyAlignment="1">
      <alignment horizontal="center" vertical="center"/>
    </xf>
    <xf numFmtId="0" fontId="21" fillId="6" borderId="12" xfId="0" applyFont="1" applyFill="1" applyBorder="1" applyAlignment="1">
      <alignment horizontal="left" vertical="center"/>
    </xf>
    <xf numFmtId="0" fontId="37" fillId="6" borderId="0" xfId="0" applyFont="1" applyFill="1" applyAlignment="1">
      <alignment horizontal="justify" vertical="center" wrapText="1"/>
    </xf>
    <xf numFmtId="0" fontId="22" fillId="6" borderId="0" xfId="0" applyFont="1" applyFill="1" applyAlignment="1">
      <alignment horizontal="justify" vertical="center" wrapText="1"/>
    </xf>
    <xf numFmtId="0" fontId="32" fillId="9" borderId="0" xfId="0" applyFont="1" applyFill="1" applyAlignment="1">
      <alignment horizontal="center" vertical="top" wrapText="1"/>
    </xf>
    <xf numFmtId="0" fontId="21" fillId="6" borderId="0" xfId="0" applyFont="1" applyFill="1" applyAlignment="1">
      <alignment horizontal="justify" vertical="center" wrapText="1"/>
    </xf>
    <xf numFmtId="49" fontId="23" fillId="7" borderId="2" xfId="0" applyNumberFormat="1" applyFont="1" applyFill="1" applyBorder="1" applyAlignment="1">
      <alignment horizontal="center" vertical="center" wrapText="1"/>
    </xf>
    <xf numFmtId="49" fontId="23" fillId="7" borderId="0" xfId="0" applyNumberFormat="1" applyFont="1" applyFill="1" applyAlignment="1">
      <alignment horizontal="center" vertical="center" wrapText="1"/>
    </xf>
    <xf numFmtId="0" fontId="23" fillId="7" borderId="0" xfId="0" applyFont="1" applyFill="1" applyAlignment="1">
      <alignment horizontal="center" vertical="center"/>
    </xf>
    <xf numFmtId="0" fontId="64" fillId="6" borderId="0" xfId="0" applyFont="1" applyFill="1" applyAlignment="1">
      <alignment horizontal="left" vertical="center" wrapText="1"/>
    </xf>
    <xf numFmtId="0" fontId="56" fillId="6" borderId="0" xfId="0" applyFont="1" applyFill="1" applyAlignment="1">
      <alignment horizontal="left" vertical="center"/>
    </xf>
    <xf numFmtId="0" fontId="45" fillId="6" borderId="0" xfId="0" applyFont="1" applyFill="1" applyAlignment="1">
      <alignment horizontal="center" vertical="top"/>
    </xf>
    <xf numFmtId="0" fontId="61" fillId="6" borderId="0" xfId="0" applyFont="1" applyFill="1" applyAlignment="1">
      <alignment horizontal="left" vertical="center" wrapText="1"/>
    </xf>
    <xf numFmtId="0" fontId="33" fillId="7" borderId="0" xfId="0" applyFont="1" applyFill="1" applyAlignment="1">
      <alignment horizontal="center" vertical="center"/>
    </xf>
    <xf numFmtId="0" fontId="35" fillId="6" borderId="25" xfId="8" applyFont="1" applyFill="1" applyBorder="1" applyAlignment="1">
      <alignment horizontal="center" vertical="center" wrapText="1"/>
    </xf>
    <xf numFmtId="0" fontId="35" fillId="6" borderId="10" xfId="8" applyFont="1" applyFill="1" applyBorder="1" applyAlignment="1">
      <alignment horizontal="center" vertical="center" wrapText="1"/>
    </xf>
    <xf numFmtId="0" fontId="23" fillId="7" borderId="2" xfId="0" applyFont="1" applyFill="1" applyBorder="1" applyAlignment="1">
      <alignment horizontal="center" vertical="center"/>
    </xf>
    <xf numFmtId="0" fontId="23" fillId="7" borderId="2" xfId="0" applyFont="1" applyFill="1" applyBorder="1" applyAlignment="1">
      <alignment horizontal="center" vertical="center" wrapText="1"/>
    </xf>
    <xf numFmtId="0" fontId="23" fillId="7" borderId="0" xfId="0" applyFont="1" applyFill="1" applyAlignment="1">
      <alignment horizontal="center" vertical="center" wrapText="1"/>
    </xf>
    <xf numFmtId="0" fontId="66" fillId="7" borderId="2" xfId="0" applyFont="1" applyFill="1" applyBorder="1" applyAlignment="1">
      <alignment horizontal="center" vertical="center"/>
    </xf>
    <xf numFmtId="0" fontId="66" fillId="7" borderId="0" xfId="0" applyFont="1" applyFill="1" applyAlignment="1">
      <alignment horizontal="center" vertical="center"/>
    </xf>
    <xf numFmtId="0" fontId="38" fillId="6" borderId="0" xfId="0" applyFont="1" applyFill="1" applyAlignment="1">
      <alignment horizontal="left" vertical="top"/>
    </xf>
    <xf numFmtId="0" fontId="36" fillId="6" borderId="2" xfId="8" applyFont="1" applyFill="1" applyBorder="1" applyAlignment="1">
      <alignment horizontal="center" vertical="center" wrapText="1"/>
    </xf>
    <xf numFmtId="0" fontId="36" fillId="6" borderId="0" xfId="8" applyFont="1" applyFill="1" applyAlignment="1">
      <alignment horizontal="center" vertical="center" wrapText="1"/>
    </xf>
    <xf numFmtId="0" fontId="36" fillId="6" borderId="3" xfId="8" applyFont="1" applyFill="1" applyBorder="1" applyAlignment="1">
      <alignment horizontal="center" vertical="center" wrapText="1"/>
    </xf>
    <xf numFmtId="0" fontId="35" fillId="6" borderId="11" xfId="8" applyFont="1" applyFill="1" applyBorder="1" applyAlignment="1">
      <alignment horizontal="center" vertical="center" wrapText="1"/>
    </xf>
    <xf numFmtId="0" fontId="35" fillId="6" borderId="12" xfId="8" applyFont="1" applyFill="1" applyBorder="1" applyAlignment="1">
      <alignment horizontal="center" vertical="center" wrapText="1"/>
    </xf>
    <xf numFmtId="0" fontId="35" fillId="6" borderId="13" xfId="8" applyFont="1" applyFill="1" applyBorder="1" applyAlignment="1">
      <alignment horizontal="center" vertical="center" wrapText="1"/>
    </xf>
    <xf numFmtId="0" fontId="35" fillId="6" borderId="14" xfId="8" applyFont="1" applyFill="1" applyBorder="1" applyAlignment="1">
      <alignment horizontal="center" vertical="center" wrapText="1"/>
    </xf>
    <xf numFmtId="0" fontId="32" fillId="9" borderId="0" xfId="20" applyFont="1" applyFill="1" applyAlignment="1" applyProtection="1">
      <alignment horizontal="center" vertical="center" wrapText="1"/>
      <protection locked="0"/>
    </xf>
    <xf numFmtId="0" fontId="49" fillId="9" borderId="0" xfId="20" applyFont="1" applyFill="1" applyAlignment="1" applyProtection="1">
      <alignment horizontal="center" vertical="center"/>
      <protection locked="0"/>
    </xf>
    <xf numFmtId="0" fontId="51" fillId="7" borderId="0" xfId="20" applyFont="1" applyFill="1" applyAlignment="1" applyProtection="1">
      <alignment horizontal="left" vertical="center"/>
      <protection locked="0"/>
    </xf>
    <xf numFmtId="0" fontId="51" fillId="0" borderId="6" xfId="20" applyFont="1" applyBorder="1" applyAlignment="1">
      <alignment horizontal="center" vertical="center"/>
    </xf>
    <xf numFmtId="0" fontId="20" fillId="0" borderId="6" xfId="20" applyFont="1" applyBorder="1" applyAlignment="1">
      <alignment horizontal="center" vertical="center"/>
    </xf>
    <xf numFmtId="0" fontId="20" fillId="7" borderId="0" xfId="20" applyFont="1" applyFill="1" applyAlignment="1" applyProtection="1">
      <alignment horizontal="left" vertical="center"/>
      <protection locked="0"/>
    </xf>
    <xf numFmtId="0" fontId="51" fillId="7" borderId="1" xfId="20" applyFont="1" applyFill="1" applyBorder="1" applyAlignment="1" applyProtection="1">
      <alignment horizontal="left" vertical="center"/>
      <protection locked="0"/>
    </xf>
    <xf numFmtId="0" fontId="51" fillId="7" borderId="1" xfId="20" applyFont="1" applyFill="1" applyBorder="1" applyAlignment="1" applyProtection="1">
      <alignment horizontal="left"/>
      <protection locked="0"/>
    </xf>
    <xf numFmtId="0" fontId="94" fillId="9" borderId="0" xfId="20" applyFont="1" applyFill="1" applyAlignment="1" applyProtection="1">
      <alignment horizontal="center" vertical="center" wrapText="1"/>
      <protection locked="0"/>
    </xf>
    <xf numFmtId="0" fontId="94" fillId="9" borderId="0" xfId="20" applyFont="1" applyFill="1" applyAlignment="1" applyProtection="1">
      <alignment horizontal="center" vertical="center"/>
      <protection locked="0"/>
    </xf>
    <xf numFmtId="0" fontId="20" fillId="7" borderId="0" xfId="20" applyFont="1" applyFill="1" applyAlignment="1" applyProtection="1">
      <alignment horizontal="left" vertical="center" wrapText="1"/>
      <protection locked="0"/>
    </xf>
    <xf numFmtId="0" fontId="51" fillId="7" borderId="0" xfId="20" applyFont="1" applyFill="1" applyAlignment="1" applyProtection="1">
      <alignment horizontal="left" vertical="center" wrapText="1"/>
      <protection locked="0"/>
    </xf>
    <xf numFmtId="0" fontId="21" fillId="6" borderId="0" xfId="0" applyFont="1" applyFill="1" applyAlignment="1">
      <alignment horizontal="left" vertical="top" wrapText="1"/>
    </xf>
    <xf numFmtId="0" fontId="17" fillId="6" borderId="13" xfId="0" applyFont="1" applyFill="1" applyBorder="1" applyAlignment="1">
      <alignment horizontal="center" vertical="center"/>
    </xf>
    <xf numFmtId="0" fontId="17" fillId="6" borderId="25" xfId="0" applyFont="1" applyFill="1" applyBorder="1" applyAlignment="1">
      <alignment horizontal="center" vertical="center"/>
    </xf>
    <xf numFmtId="0" fontId="20" fillId="11" borderId="0" xfId="16" applyFont="1" applyFill="1" applyAlignment="1">
      <alignment horizontal="center" vertical="center" wrapText="1"/>
    </xf>
    <xf numFmtId="0" fontId="20" fillId="11" borderId="0" xfId="16" applyFont="1" applyFill="1" applyAlignment="1">
      <alignment horizontal="center" vertical="center"/>
    </xf>
    <xf numFmtId="0" fontId="32" fillId="9" borderId="4" xfId="0" applyFont="1" applyFill="1" applyBorder="1" applyAlignment="1">
      <alignment horizontal="center" vertical="top" wrapText="1"/>
    </xf>
    <xf numFmtId="0" fontId="32" fillId="9" borderId="1" xfId="0" applyFont="1" applyFill="1" applyBorder="1" applyAlignment="1">
      <alignment horizontal="center" vertical="top" wrapText="1"/>
    </xf>
    <xf numFmtId="0" fontId="23" fillId="7" borderId="14" xfId="16" applyFont="1" applyFill="1" applyBorder="1" applyAlignment="1" applyProtection="1">
      <alignment horizontal="center"/>
      <protection locked="0"/>
    </xf>
    <xf numFmtId="0" fontId="23" fillId="7" borderId="7" xfId="16" applyFont="1" applyFill="1" applyBorder="1" applyAlignment="1" applyProtection="1">
      <alignment horizontal="center"/>
      <protection locked="0"/>
    </xf>
    <xf numFmtId="0" fontId="23" fillId="7" borderId="8" xfId="16" applyFont="1" applyFill="1" applyBorder="1" applyAlignment="1" applyProtection="1">
      <alignment horizontal="center"/>
      <protection locked="0"/>
    </xf>
    <xf numFmtId="0" fontId="16" fillId="0" borderId="11" xfId="16" applyFont="1" applyBorder="1" applyAlignment="1">
      <alignment horizontal="left" vertical="center"/>
    </xf>
    <xf numFmtId="0" fontId="16" fillId="0" borderId="2" xfId="16" applyFont="1" applyBorder="1" applyAlignment="1">
      <alignment horizontal="left" vertical="center"/>
    </xf>
    <xf numFmtId="0" fontId="16" fillId="0" borderId="4" xfId="16" applyFont="1" applyBorder="1" applyAlignment="1">
      <alignment horizontal="left" vertical="center"/>
    </xf>
    <xf numFmtId="0" fontId="2" fillId="0" borderId="0" xfId="16" applyFont="1" applyAlignment="1" applyProtection="1">
      <alignment horizontal="justify" vertical="center" wrapText="1"/>
      <protection locked="0"/>
    </xf>
    <xf numFmtId="0" fontId="8" fillId="0" borderId="0" xfId="16" applyAlignment="1" applyProtection="1">
      <alignment horizontal="justify" vertical="center" wrapText="1"/>
      <protection locked="0"/>
    </xf>
    <xf numFmtId="0" fontId="67" fillId="0" borderId="0" xfId="16" applyFont="1" applyAlignment="1" applyProtection="1">
      <alignment horizontal="left" vertical="center" wrapText="1"/>
      <protection locked="0"/>
    </xf>
    <xf numFmtId="0" fontId="20" fillId="0" borderId="0" xfId="17" applyFont="1" applyAlignment="1">
      <alignment horizontal="left"/>
    </xf>
    <xf numFmtId="0" fontId="19" fillId="0" borderId="0" xfId="16" applyFont="1" applyAlignment="1" applyProtection="1">
      <alignment horizontal="left" vertical="center" wrapText="1"/>
      <protection locked="0"/>
    </xf>
    <xf numFmtId="0" fontId="23" fillId="6" borderId="11" xfId="0" applyFont="1" applyFill="1" applyBorder="1" applyAlignment="1">
      <alignment horizontal="center" vertical="center"/>
    </xf>
    <xf numFmtId="0" fontId="23" fillId="6" borderId="4" xfId="0" applyFont="1" applyFill="1" applyBorder="1" applyAlignment="1">
      <alignment horizontal="center" vertical="center"/>
    </xf>
    <xf numFmtId="0" fontId="32" fillId="9" borderId="0" xfId="28" applyFont="1" applyFill="1" applyAlignment="1" applyProtection="1">
      <alignment horizontal="center" vertical="center" wrapText="1"/>
      <protection locked="0"/>
    </xf>
    <xf numFmtId="0" fontId="32" fillId="9" borderId="0" xfId="28" applyFont="1" applyFill="1" applyAlignment="1" applyProtection="1">
      <alignment horizontal="center" vertical="center"/>
      <protection locked="0"/>
    </xf>
    <xf numFmtId="0" fontId="35" fillId="7" borderId="0" xfId="28" applyFont="1" applyFill="1" applyAlignment="1" applyProtection="1">
      <alignment horizontal="left"/>
      <protection locked="0"/>
    </xf>
    <xf numFmtId="0" fontId="71" fillId="0" borderId="0" xfId="27" applyFont="1" applyAlignment="1">
      <alignment horizontal="left"/>
    </xf>
    <xf numFmtId="0" fontId="71" fillId="8" borderId="0" xfId="27" applyFont="1" applyFill="1" applyAlignment="1">
      <alignment horizontal="center" vertical="center"/>
    </xf>
    <xf numFmtId="0" fontId="71" fillId="8" borderId="0" xfId="27" applyFont="1" applyFill="1" applyAlignment="1">
      <alignment horizontal="center"/>
    </xf>
    <xf numFmtId="0" fontId="71" fillId="8" borderId="0" xfId="0" applyFont="1" applyFill="1" applyAlignment="1">
      <alignment horizontal="center" vertical="center" wrapText="1"/>
    </xf>
    <xf numFmtId="0" fontId="5" fillId="6" borderId="0" xfId="28" applyFill="1" applyAlignment="1">
      <alignment horizontal="center"/>
    </xf>
    <xf numFmtId="0" fontId="35" fillId="7" borderId="1" xfId="28" applyFont="1" applyFill="1" applyBorder="1" applyAlignment="1" applyProtection="1">
      <alignment horizontal="left"/>
      <protection locked="0"/>
    </xf>
    <xf numFmtId="0" fontId="73" fillId="0" borderId="0" xfId="30" applyFont="1" applyAlignment="1">
      <alignment horizontal="center" vertical="center" wrapText="1"/>
    </xf>
    <xf numFmtId="3" fontId="71" fillId="7" borderId="0" xfId="30" applyNumberFormat="1" applyFont="1" applyFill="1" applyAlignment="1">
      <alignment horizontal="center"/>
    </xf>
    <xf numFmtId="0" fontId="71" fillId="8" borderId="0" xfId="30" applyFont="1" applyFill="1" applyAlignment="1">
      <alignment horizontal="center" vertical="center" wrapText="1"/>
    </xf>
    <xf numFmtId="0" fontId="71" fillId="8" borderId="0" xfId="30" applyFont="1" applyFill="1" applyAlignment="1">
      <alignment horizontal="center"/>
    </xf>
    <xf numFmtId="0" fontId="28" fillId="8" borderId="0" xfId="28" applyFont="1" applyFill="1" applyAlignment="1">
      <alignment horizontal="left" vertical="center"/>
    </xf>
    <xf numFmtId="0" fontId="35" fillId="7" borderId="0" xfId="28" quotePrefix="1" applyFont="1" applyFill="1" applyAlignment="1">
      <alignment horizontal="center" vertical="center"/>
    </xf>
    <xf numFmtId="0" fontId="35" fillId="7" borderId="0" xfId="28" applyFont="1" applyFill="1" applyAlignment="1">
      <alignment horizontal="center" vertical="center"/>
    </xf>
    <xf numFmtId="3" fontId="20" fillId="7" borderId="0" xfId="32" applyNumberFormat="1" applyFont="1" applyFill="1" applyAlignment="1">
      <alignment horizontal="left" vertical="center"/>
    </xf>
    <xf numFmtId="0" fontId="35" fillId="7" borderId="0" xfId="0" quotePrefix="1" applyFont="1" applyFill="1" applyAlignment="1">
      <alignment horizontal="center" vertical="center"/>
    </xf>
    <xf numFmtId="0" fontId="35" fillId="7" borderId="0" xfId="0" applyFont="1" applyFill="1" applyAlignment="1">
      <alignment horizontal="center" vertical="center"/>
    </xf>
    <xf numFmtId="0" fontId="5" fillId="6" borderId="0" xfId="33" applyFill="1" applyAlignment="1">
      <alignment horizontal="center"/>
    </xf>
    <xf numFmtId="0" fontId="32" fillId="9" borderId="0" xfId="33" applyFont="1" applyFill="1" applyAlignment="1" applyProtection="1">
      <alignment horizontal="center" vertical="center" wrapText="1"/>
      <protection locked="0"/>
    </xf>
    <xf numFmtId="0" fontId="32" fillId="9" borderId="0" xfId="33" applyFont="1" applyFill="1" applyAlignment="1" applyProtection="1">
      <alignment horizontal="center" vertical="center"/>
      <protection locked="0"/>
    </xf>
    <xf numFmtId="0" fontId="21" fillId="6" borderId="2" xfId="34" applyFont="1" applyFill="1" applyBorder="1" applyAlignment="1">
      <alignment horizontal="left" vertical="center" wrapText="1"/>
    </xf>
    <xf numFmtId="0" fontId="21" fillId="6" borderId="0" xfId="34" applyFont="1" applyFill="1" applyAlignment="1">
      <alignment horizontal="left" vertical="center" wrapText="1"/>
    </xf>
    <xf numFmtId="0" fontId="35" fillId="7" borderId="0" xfId="33" applyFont="1" applyFill="1" applyAlignment="1" applyProtection="1">
      <alignment horizontal="left"/>
      <protection locked="0"/>
    </xf>
    <xf numFmtId="0" fontId="35" fillId="7" borderId="1" xfId="33" applyFont="1" applyFill="1" applyBorder="1" applyAlignment="1" applyProtection="1">
      <alignment horizontal="left"/>
      <protection locked="0"/>
    </xf>
    <xf numFmtId="3" fontId="83" fillId="13" borderId="0" xfId="32" applyNumberFormat="1" applyFont="1" applyFill="1" applyAlignment="1">
      <alignment horizontal="center" vertical="center"/>
    </xf>
    <xf numFmtId="0" fontId="84" fillId="7" borderId="0" xfId="33" applyFont="1" applyFill="1" applyAlignment="1">
      <alignment horizontal="center" vertical="center"/>
    </xf>
    <xf numFmtId="0" fontId="84" fillId="7" borderId="38" xfId="33" applyFont="1" applyFill="1" applyBorder="1" applyAlignment="1">
      <alignment horizontal="center" vertical="center"/>
    </xf>
    <xf numFmtId="0" fontId="84" fillId="0" borderId="0" xfId="33" applyFont="1" applyAlignment="1">
      <alignment horizontal="center" vertical="center"/>
    </xf>
    <xf numFmtId="0" fontId="35" fillId="6" borderId="0" xfId="0" applyFont="1" applyFill="1" applyAlignment="1" applyProtection="1">
      <alignment horizontal="left"/>
      <protection locked="0"/>
    </xf>
    <xf numFmtId="174" fontId="19" fillId="10" borderId="39" xfId="32" applyNumberFormat="1" applyFont="1" applyFill="1" applyBorder="1" applyAlignment="1">
      <alignment horizontal="center"/>
    </xf>
    <xf numFmtId="174" fontId="19" fillId="10" borderId="0" xfId="32" applyNumberFormat="1" applyFont="1" applyFill="1" applyAlignment="1">
      <alignment horizontal="center"/>
    </xf>
    <xf numFmtId="174" fontId="78" fillId="13" borderId="0" xfId="32" applyNumberFormat="1" applyFont="1" applyFill="1" applyAlignment="1">
      <alignment horizontal="center"/>
    </xf>
    <xf numFmtId="0" fontId="35" fillId="7" borderId="39" xfId="33" applyFont="1" applyFill="1" applyBorder="1" applyAlignment="1">
      <alignment horizontal="center"/>
    </xf>
    <xf numFmtId="0" fontId="35" fillId="7" borderId="0" xfId="33" applyFont="1" applyFill="1" applyAlignment="1">
      <alignment horizontal="center"/>
    </xf>
    <xf numFmtId="0" fontId="28" fillId="8" borderId="39" xfId="33" applyFont="1" applyFill="1" applyBorder="1" applyAlignment="1">
      <alignment horizontal="center"/>
    </xf>
    <xf numFmtId="0" fontId="28" fillId="8" borderId="0" xfId="33" applyFont="1" applyFill="1" applyAlignment="1">
      <alignment horizontal="center"/>
    </xf>
    <xf numFmtId="0" fontId="35" fillId="7" borderId="0" xfId="33" applyFont="1" applyFill="1" applyAlignment="1" applyProtection="1">
      <alignment horizontal="justify" vertical="center" wrapText="1"/>
      <protection locked="0"/>
    </xf>
    <xf numFmtId="0" fontId="28" fillId="7" borderId="0" xfId="33" applyFont="1" applyFill="1" applyAlignment="1">
      <alignment horizontal="left"/>
    </xf>
    <xf numFmtId="0" fontId="91" fillId="7" borderId="1" xfId="37" applyFont="1" applyFill="1" applyBorder="1" applyAlignment="1">
      <alignment horizontal="left"/>
    </xf>
    <xf numFmtId="0" fontId="84" fillId="14" borderId="44" xfId="37" applyFont="1" applyFill="1" applyBorder="1" applyAlignment="1">
      <alignment horizontal="center" vertical="center"/>
    </xf>
    <xf numFmtId="0" fontId="84" fillId="14" borderId="44" xfId="37" applyFont="1" applyFill="1" applyBorder="1" applyAlignment="1">
      <alignment horizontal="center"/>
    </xf>
    <xf numFmtId="0" fontId="84" fillId="14" borderId="44" xfId="38" applyFont="1" applyFill="1" applyBorder="1" applyAlignment="1">
      <alignment horizontal="center" vertical="center" wrapText="1"/>
    </xf>
    <xf numFmtId="0" fontId="35" fillId="7" borderId="0" xfId="38" applyFont="1" applyFill="1" applyAlignment="1">
      <alignment horizontal="center" vertical="center"/>
    </xf>
    <xf numFmtId="0" fontId="5" fillId="6" borderId="0" xfId="38" applyFill="1" applyAlignment="1">
      <alignment horizontal="center"/>
    </xf>
    <xf numFmtId="0" fontId="32" fillId="9" borderId="0" xfId="38" applyFont="1" applyFill="1" applyAlignment="1" applyProtection="1">
      <alignment horizontal="center" vertical="center" wrapText="1"/>
      <protection locked="0"/>
    </xf>
    <xf numFmtId="0" fontId="32" fillId="9" borderId="0" xfId="38" applyFont="1" applyFill="1" applyAlignment="1" applyProtection="1">
      <alignment horizontal="center" vertical="center"/>
      <protection locked="0"/>
    </xf>
    <xf numFmtId="0" fontId="35" fillId="7" borderId="0" xfId="38" applyFont="1" applyFill="1" applyAlignment="1" applyProtection="1">
      <alignment horizontal="left"/>
      <protection locked="0"/>
    </xf>
    <xf numFmtId="0" fontId="71" fillId="6" borderId="0" xfId="27" applyFont="1" applyFill="1" applyAlignment="1">
      <alignment horizontal="center"/>
    </xf>
    <xf numFmtId="0" fontId="71" fillId="0" borderId="0" xfId="38" applyFont="1" applyAlignment="1">
      <alignment horizontal="center" vertical="center" wrapText="1"/>
    </xf>
    <xf numFmtId="0" fontId="35" fillId="7" borderId="0" xfId="38" quotePrefix="1" applyFont="1" applyFill="1" applyAlignment="1">
      <alignment horizontal="center" vertical="center"/>
    </xf>
    <xf numFmtId="0" fontId="73" fillId="0" borderId="0" xfId="27" applyFont="1" applyAlignment="1">
      <alignment horizontal="center" vertical="center" wrapText="1"/>
    </xf>
    <xf numFmtId="0" fontId="93" fillId="0" borderId="0" xfId="27" applyFont="1" applyAlignment="1">
      <alignment horizontal="center" vertical="center" wrapText="1"/>
    </xf>
    <xf numFmtId="0" fontId="69" fillId="0" borderId="0" xfId="27" applyAlignment="1">
      <alignment horizontal="left"/>
    </xf>
    <xf numFmtId="0" fontId="28" fillId="8" borderId="0" xfId="38" applyFont="1" applyFill="1" applyAlignment="1" applyProtection="1">
      <alignment horizontal="center"/>
      <protection locked="0"/>
    </xf>
    <xf numFmtId="0" fontId="71" fillId="8" borderId="0" xfId="38" applyFont="1" applyFill="1" applyAlignment="1">
      <alignment horizontal="center" vertical="center" wrapText="1"/>
    </xf>
    <xf numFmtId="0" fontId="71" fillId="0" borderId="0" xfId="30" applyFont="1" applyAlignment="1">
      <alignment horizontal="center"/>
    </xf>
  </cellXfs>
  <cellStyles count="41">
    <cellStyle name="Cálculo 2" xfId="1" xr:uid="{00000000-0005-0000-0000-000000000000}"/>
    <cellStyle name="Euro" xfId="2" xr:uid="{00000000-0005-0000-0000-000002000000}"/>
    <cellStyle name="Euro 2" xfId="3" xr:uid="{00000000-0005-0000-0000-000003000000}"/>
    <cellStyle name="Hipervínculo" xfId="4" builtinId="8"/>
    <cellStyle name="Hipervínculo 2" xfId="29" xr:uid="{21ACBBCE-C3D4-4E30-A262-C5F047E96B72}"/>
    <cellStyle name="Millares [0]" xfId="5" builtinId="6"/>
    <cellStyle name="Millares [0] 2" xfId="22" xr:uid="{B1EB5B4A-E503-4CBE-A394-10F9AC5204E5}"/>
    <cellStyle name="Millares [0] 3" xfId="35" xr:uid="{2E4512C6-2934-4C17-A2BA-4F10B9DADA61}"/>
    <cellStyle name="Millares 2" xfId="6" xr:uid="{00000000-0005-0000-0000-000005000000}"/>
    <cellStyle name="Millares 2 2" xfId="24" xr:uid="{3A18675A-3587-4774-9339-7575FC833BC4}"/>
    <cellStyle name="Millares 2 3" xfId="31" xr:uid="{ABA8DCA4-C00B-48FF-B706-B3F88F3665DA}"/>
    <cellStyle name="Millares 3" xfId="21" xr:uid="{DC6B3E7E-9A0E-48D4-99DD-63430DDB7AE0}"/>
    <cellStyle name="Millares 3 2" xfId="25" xr:uid="{2623FDB3-7D23-4E9E-9547-078A871AD295}"/>
    <cellStyle name="Moneda" xfId="39" builtinId="4"/>
    <cellStyle name="Moneda 2" xfId="15" xr:uid="{869E9043-FFDD-4770-BD7E-E073AC1F9F9A}"/>
    <cellStyle name="Moneda 2 2" xfId="23" xr:uid="{E11CB4E0-A3E3-4500-BA3B-4D33DC6B8E38}"/>
    <cellStyle name="Neutral" xfId="7" builtinId="28" customBuiltin="1"/>
    <cellStyle name="Normal" xfId="0" builtinId="0"/>
    <cellStyle name="Normal 14 5" xfId="30" xr:uid="{E028D22F-ED53-4ECE-8035-24B862F56B55}"/>
    <cellStyle name="Normal 2" xfId="8" xr:uid="{00000000-0005-0000-0000-000008000000}"/>
    <cellStyle name="Normal 2 2" xfId="17" xr:uid="{EAB06185-B392-4EC8-9D60-385F4B90741C}"/>
    <cellStyle name="Normal 2 2 2" xfId="38" xr:uid="{6A5D3772-7B17-4375-B1FA-9B97A7CAEB96}"/>
    <cellStyle name="Normal 2 3" xfId="33" xr:uid="{49E72203-F6D2-4BE4-8F95-487F8DABBFBE}"/>
    <cellStyle name="Normal 2 7" xfId="37" xr:uid="{6667EEB1-55D7-4DCA-A528-3B7532FDF6FB}"/>
    <cellStyle name="Normal 3" xfId="16" xr:uid="{3D2DABA4-01E3-43A6-BDE7-E40DE490EB30}"/>
    <cellStyle name="Normal 3 2" xfId="27" xr:uid="{446E7773-7ECC-4B03-9702-EA22407FB9B9}"/>
    <cellStyle name="Normal 3 3 3" xfId="34" xr:uid="{DBD12D40-9880-472F-ADC7-5EC4DD626CE5}"/>
    <cellStyle name="Normal 4" xfId="20" xr:uid="{AA755B41-19DE-481A-9504-833F053F359B}"/>
    <cellStyle name="Normal 5" xfId="28" xr:uid="{B09E3279-82C0-4C35-9A98-8A959CB467CD}"/>
    <cellStyle name="Normal 6" xfId="40" xr:uid="{558A5788-EBCD-408E-B853-96D1C96A41A9}"/>
    <cellStyle name="Normal 6 4" xfId="18" xr:uid="{97BE4266-8E64-4F78-AE6C-99B8E239DD3C}"/>
    <cellStyle name="Normal_EVI TR I 2000 RESULTADOS 31 mz" xfId="32" xr:uid="{2CA18E18-D0E2-44C8-A425-257940CECBD4}"/>
    <cellStyle name="Notas 2" xfId="9" xr:uid="{00000000-0005-0000-0000-000009000000}"/>
    <cellStyle name="Porcentaje" xfId="10" builtinId="5"/>
    <cellStyle name="Porcentaje 2" xfId="11" xr:uid="{00000000-0005-0000-0000-00000B000000}"/>
    <cellStyle name="Porcentaje 3" xfId="12" xr:uid="{00000000-0005-0000-0000-00000C000000}"/>
    <cellStyle name="Porcentaje 4" xfId="19" xr:uid="{E44620CE-0AF8-4F3C-A945-3D65F8DFA688}"/>
    <cellStyle name="Porcentaje 4 2" xfId="36" xr:uid="{87EA54E2-0195-4973-A148-8A01141AF320}"/>
    <cellStyle name="Porcentaje 5" xfId="26" xr:uid="{1B2061F3-BF3A-4CDA-8F30-F4A1B3D9B685}"/>
    <cellStyle name="Salida 2" xfId="13" xr:uid="{00000000-0005-0000-0000-00000D000000}"/>
    <cellStyle name="Total" xfId="14" builtinId="25" customBuiltin="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171449</xdr:rowOff>
    </xdr:from>
    <xdr:to>
      <xdr:col>6</xdr:col>
      <xdr:colOff>38100</xdr:colOff>
      <xdr:row>1</xdr:row>
      <xdr:rowOff>231168</xdr:rowOff>
    </xdr:to>
    <xdr:pic>
      <xdr:nvPicPr>
        <xdr:cNvPr id="21438122" name="Imagen 12">
          <a:extLst>
            <a:ext uri="{FF2B5EF4-FFF2-40B4-BE49-F238E27FC236}">
              <a16:creationId xmlns:a16="http://schemas.microsoft.com/office/drawing/2014/main" id="{476DCE34-79E1-34AF-1DA6-A11F1DE50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933449"/>
          <a:ext cx="10629900" cy="59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981075</xdr:colOff>
      <xdr:row>0</xdr:row>
      <xdr:rowOff>76200</xdr:rowOff>
    </xdr:from>
    <xdr:to>
      <xdr:col>4</xdr:col>
      <xdr:colOff>1028700</xdr:colOff>
      <xdr:row>1</xdr:row>
      <xdr:rowOff>38100</xdr:rowOff>
    </xdr:to>
    <xdr:pic>
      <xdr:nvPicPr>
        <xdr:cNvPr id="21438124" name="Imagen 1" descr="Ministerio de Cultura">
          <a:extLst>
            <a:ext uri="{FF2B5EF4-FFF2-40B4-BE49-F238E27FC236}">
              <a16:creationId xmlns:a16="http://schemas.microsoft.com/office/drawing/2014/main" id="{FA258368-44CD-7342-D889-347FC49A34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0313"/>
        <a:stretch>
          <a:fillRect/>
        </a:stretch>
      </xdr:blipFill>
      <xdr:spPr bwMode="auto">
        <a:xfrm>
          <a:off x="4419600" y="76200"/>
          <a:ext cx="1285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9526</xdr:colOff>
      <xdr:row>0</xdr:row>
      <xdr:rowOff>95250</xdr:rowOff>
    </xdr:from>
    <xdr:to>
      <xdr:col>5</xdr:col>
      <xdr:colOff>1800226</xdr:colOff>
      <xdr:row>0</xdr:row>
      <xdr:rowOff>733514</xdr:rowOff>
    </xdr:to>
    <xdr:pic>
      <xdr:nvPicPr>
        <xdr:cNvPr id="2" name="Imagen 1">
          <a:extLst>
            <a:ext uri="{FF2B5EF4-FFF2-40B4-BE49-F238E27FC236}">
              <a16:creationId xmlns:a16="http://schemas.microsoft.com/office/drawing/2014/main" id="{C33D1ED9-1015-7AEE-E0D1-AD8BA680FD33}"/>
            </a:ext>
          </a:extLst>
        </xdr:cNvPr>
        <xdr:cNvPicPr>
          <a:picLocks noChangeAspect="1"/>
        </xdr:cNvPicPr>
      </xdr:nvPicPr>
      <xdr:blipFill>
        <a:blip xmlns:r="http://schemas.openxmlformats.org/officeDocument/2006/relationships" r:embed="rId3"/>
        <a:stretch>
          <a:fillRect/>
        </a:stretch>
      </xdr:blipFill>
      <xdr:spPr>
        <a:xfrm>
          <a:off x="8458201" y="95250"/>
          <a:ext cx="1790700" cy="638264"/>
        </a:xfrm>
        <a:prstGeom prst="rect">
          <a:avLst/>
        </a:prstGeom>
      </xdr:spPr>
    </xdr:pic>
    <xdr:clientData/>
  </xdr:twoCellAnchor>
  <xdr:twoCellAnchor editAs="oneCell">
    <xdr:from>
      <xdr:col>0</xdr:col>
      <xdr:colOff>76200</xdr:colOff>
      <xdr:row>0</xdr:row>
      <xdr:rowOff>123825</xdr:rowOff>
    </xdr:from>
    <xdr:to>
      <xdr:col>1</xdr:col>
      <xdr:colOff>777189</xdr:colOff>
      <xdr:row>1</xdr:row>
      <xdr:rowOff>9525</xdr:rowOff>
    </xdr:to>
    <xdr:pic>
      <xdr:nvPicPr>
        <xdr:cNvPr id="8" name="Imagen 7">
          <a:extLst>
            <a:ext uri="{FF2B5EF4-FFF2-40B4-BE49-F238E27FC236}">
              <a16:creationId xmlns:a16="http://schemas.microsoft.com/office/drawing/2014/main" id="{24459489-FF8E-8F1F-78C1-EDBAF5C314F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 y="123825"/>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xdr:colOff>
      <xdr:row>1</xdr:row>
      <xdr:rowOff>257175</xdr:rowOff>
    </xdr:from>
    <xdr:to>
      <xdr:col>8</xdr:col>
      <xdr:colOff>883226</xdr:colOff>
      <xdr:row>2</xdr:row>
      <xdr:rowOff>17318</xdr:rowOff>
    </xdr:to>
    <xdr:pic>
      <xdr:nvPicPr>
        <xdr:cNvPr id="7727583" name="Imagen 16">
          <a:extLst>
            <a:ext uri="{FF2B5EF4-FFF2-40B4-BE49-F238E27FC236}">
              <a16:creationId xmlns:a16="http://schemas.microsoft.com/office/drawing/2014/main" id="{DEB44E8D-505E-1ACC-6496-B346EC04395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4" y="759402"/>
          <a:ext cx="8675543" cy="45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171452</xdr:colOff>
      <xdr:row>0</xdr:row>
      <xdr:rowOff>1</xdr:rowOff>
    </xdr:from>
    <xdr:to>
      <xdr:col>0</xdr:col>
      <xdr:colOff>1428752</xdr:colOff>
      <xdr:row>1</xdr:row>
      <xdr:rowOff>103910</xdr:rowOff>
    </xdr:to>
    <xdr:pic>
      <xdr:nvPicPr>
        <xdr:cNvPr id="7727585" name="Imagen 1" descr="Ministerio de Cultura">
          <a:extLst>
            <a:ext uri="{FF2B5EF4-FFF2-40B4-BE49-F238E27FC236}">
              <a16:creationId xmlns:a16="http://schemas.microsoft.com/office/drawing/2014/main" id="{E22AC817-5AB0-C527-F64E-3DBC5A8546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0313"/>
        <a:stretch>
          <a:fillRect/>
        </a:stretch>
      </xdr:blipFill>
      <xdr:spPr bwMode="auto">
        <a:xfrm>
          <a:off x="171452" y="1"/>
          <a:ext cx="1257300" cy="60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287655</xdr:rowOff>
    </xdr:from>
    <xdr:to>
      <xdr:col>9</xdr:col>
      <xdr:colOff>11205</xdr:colOff>
      <xdr:row>2</xdr:row>
      <xdr:rowOff>2069</xdr:rowOff>
    </xdr:to>
    <xdr:pic>
      <xdr:nvPicPr>
        <xdr:cNvPr id="24429605" name="Imagen 16">
          <a:extLst>
            <a:ext uri="{FF2B5EF4-FFF2-40B4-BE49-F238E27FC236}">
              <a16:creationId xmlns:a16="http://schemas.microsoft.com/office/drawing/2014/main" id="{42F77CB3-90C4-0386-DB11-96C5E5F91B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4" y="1049655"/>
          <a:ext cx="1050159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8283</xdr:colOff>
      <xdr:row>0</xdr:row>
      <xdr:rowOff>0</xdr:rowOff>
    </xdr:from>
    <xdr:to>
      <xdr:col>0</xdr:col>
      <xdr:colOff>1392916</xdr:colOff>
      <xdr:row>1</xdr:row>
      <xdr:rowOff>229545</xdr:rowOff>
    </xdr:to>
    <xdr:pic>
      <xdr:nvPicPr>
        <xdr:cNvPr id="24429607" name="Imagen 5" descr="Ministerio de Cultura">
          <a:extLst>
            <a:ext uri="{FF2B5EF4-FFF2-40B4-BE49-F238E27FC236}">
              <a16:creationId xmlns:a16="http://schemas.microsoft.com/office/drawing/2014/main" id="{25CF1F5A-843B-A230-EC87-81E8EE2068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0313"/>
        <a:stretch>
          <a:fillRect/>
        </a:stretch>
      </xdr:blipFill>
      <xdr:spPr bwMode="auto">
        <a:xfrm>
          <a:off x="8283" y="0"/>
          <a:ext cx="1384633" cy="560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1</xdr:row>
      <xdr:rowOff>174349</xdr:rowOff>
    </xdr:from>
    <xdr:to>
      <xdr:col>2</xdr:col>
      <xdr:colOff>24848</xdr:colOff>
      <xdr:row>2</xdr:row>
      <xdr:rowOff>49696</xdr:rowOff>
    </xdr:to>
    <xdr:pic>
      <xdr:nvPicPr>
        <xdr:cNvPr id="2" name="Imagen 16">
          <a:extLst>
            <a:ext uri="{FF2B5EF4-FFF2-40B4-BE49-F238E27FC236}">
              <a16:creationId xmlns:a16="http://schemas.microsoft.com/office/drawing/2014/main" id="{74DE63A3-3857-4BD3-B4DE-537D87AE088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580197"/>
          <a:ext cx="5307910" cy="57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0</xdr:col>
      <xdr:colOff>1391479</xdr:colOff>
      <xdr:row>1</xdr:row>
      <xdr:rowOff>82826</xdr:rowOff>
    </xdr:to>
    <xdr:pic>
      <xdr:nvPicPr>
        <xdr:cNvPr id="6" name="Imagen 5" descr="Ministerio de Cultura">
          <a:extLst>
            <a:ext uri="{FF2B5EF4-FFF2-40B4-BE49-F238E27FC236}">
              <a16:creationId xmlns:a16="http://schemas.microsoft.com/office/drawing/2014/main" id="{25F93BF9-FAB4-457E-B00E-E1B3AB4BC929}"/>
            </a:ext>
            <a:ext uri="{147F2762-F138-4A5C-976F-8EAC2B608ADB}">
              <a16:predDERef xmlns:a16="http://schemas.microsoft.com/office/drawing/2014/main" pred="{055105F0-9A37-4AF7-975D-0E51231AB7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0313"/>
        <a:stretch>
          <a:fillRect/>
        </a:stretch>
      </xdr:blipFill>
      <xdr:spPr bwMode="auto">
        <a:xfrm>
          <a:off x="1" y="0"/>
          <a:ext cx="1391478" cy="488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9526</xdr:colOff>
      <xdr:row>1</xdr:row>
      <xdr:rowOff>257175</xdr:rowOff>
    </xdr:from>
    <xdr:to>
      <xdr:col>1</xdr:col>
      <xdr:colOff>2186609</xdr:colOff>
      <xdr:row>1</xdr:row>
      <xdr:rowOff>302894</xdr:rowOff>
    </xdr:to>
    <xdr:pic>
      <xdr:nvPicPr>
        <xdr:cNvPr id="2" name="Imagen 16">
          <a:extLst>
            <a:ext uri="{FF2B5EF4-FFF2-40B4-BE49-F238E27FC236}">
              <a16:creationId xmlns:a16="http://schemas.microsoft.com/office/drawing/2014/main" id="{81B8D17C-5725-4018-A92C-E3E4BCFD696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547066"/>
          <a:ext cx="558951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43070</xdr:colOff>
      <xdr:row>0</xdr:row>
      <xdr:rowOff>0</xdr:rowOff>
    </xdr:from>
    <xdr:to>
      <xdr:col>0</xdr:col>
      <xdr:colOff>1226934</xdr:colOff>
      <xdr:row>1</xdr:row>
      <xdr:rowOff>173935</xdr:rowOff>
    </xdr:to>
    <xdr:pic>
      <xdr:nvPicPr>
        <xdr:cNvPr id="6" name="Imagen 5" descr="Ministerio de Cultura">
          <a:extLst>
            <a:ext uri="{FF2B5EF4-FFF2-40B4-BE49-F238E27FC236}">
              <a16:creationId xmlns:a16="http://schemas.microsoft.com/office/drawing/2014/main" id="{D83C59AA-690C-45E7-82F9-55FC0E21A9A7}"/>
            </a:ext>
            <a:ext uri="{147F2762-F138-4A5C-976F-8EAC2B608ADB}">
              <a16:predDERef xmlns:a16="http://schemas.microsoft.com/office/drawing/2014/main" pred="{712C8C75-1F4C-4CD0-827E-04F69E1CD8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0313"/>
        <a:stretch>
          <a:fillRect/>
        </a:stretch>
      </xdr:blipFill>
      <xdr:spPr bwMode="auto">
        <a:xfrm>
          <a:off x="43070" y="0"/>
          <a:ext cx="1183864" cy="463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9526</xdr:colOff>
      <xdr:row>1</xdr:row>
      <xdr:rowOff>257175</xdr:rowOff>
    </xdr:from>
    <xdr:to>
      <xdr:col>1</xdr:col>
      <xdr:colOff>2143126</xdr:colOff>
      <xdr:row>1</xdr:row>
      <xdr:rowOff>302894</xdr:rowOff>
    </xdr:to>
    <xdr:pic>
      <xdr:nvPicPr>
        <xdr:cNvPr id="2" name="Imagen 16">
          <a:extLst>
            <a:ext uri="{FF2B5EF4-FFF2-40B4-BE49-F238E27FC236}">
              <a16:creationId xmlns:a16="http://schemas.microsoft.com/office/drawing/2014/main" id="{058D987D-0A94-44A4-A0A2-6B2D04C9BCA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0100"/>
          <a:ext cx="55435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66676</xdr:rowOff>
    </xdr:from>
    <xdr:to>
      <xdr:col>0</xdr:col>
      <xdr:colOff>1028700</xdr:colOff>
      <xdr:row>1</xdr:row>
      <xdr:rowOff>110637</xdr:rowOff>
    </xdr:to>
    <xdr:pic>
      <xdr:nvPicPr>
        <xdr:cNvPr id="6" name="Imagen 5" descr="Ministerio de Cultura">
          <a:extLst>
            <a:ext uri="{FF2B5EF4-FFF2-40B4-BE49-F238E27FC236}">
              <a16:creationId xmlns:a16="http://schemas.microsoft.com/office/drawing/2014/main" id="{8F3F04F8-09F1-48B1-A4CA-5AF16630311E}"/>
            </a:ext>
            <a:ext uri="{147F2762-F138-4A5C-976F-8EAC2B608ADB}">
              <a16:predDERef xmlns:a16="http://schemas.microsoft.com/office/drawing/2014/main" pred="{055105F0-9A37-4AF7-975D-0E51231AB7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0313"/>
        <a:stretch>
          <a:fillRect/>
        </a:stretch>
      </xdr:blipFill>
      <xdr:spPr bwMode="auto">
        <a:xfrm>
          <a:off x="0" y="66676"/>
          <a:ext cx="1028700" cy="586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9526</xdr:colOff>
      <xdr:row>1</xdr:row>
      <xdr:rowOff>257175</xdr:rowOff>
    </xdr:from>
    <xdr:to>
      <xdr:col>1</xdr:col>
      <xdr:colOff>2186609</xdr:colOff>
      <xdr:row>1</xdr:row>
      <xdr:rowOff>314739</xdr:rowOff>
    </xdr:to>
    <xdr:pic>
      <xdr:nvPicPr>
        <xdr:cNvPr id="2" name="Imagen 16">
          <a:extLst>
            <a:ext uri="{FF2B5EF4-FFF2-40B4-BE49-F238E27FC236}">
              <a16:creationId xmlns:a16="http://schemas.microsoft.com/office/drawing/2014/main" id="{AA06AFD8-03A7-49C4-A414-A3D77919A92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613327"/>
          <a:ext cx="5589518" cy="57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43072</xdr:colOff>
      <xdr:row>0</xdr:row>
      <xdr:rowOff>41414</xdr:rowOff>
    </xdr:from>
    <xdr:to>
      <xdr:col>0</xdr:col>
      <xdr:colOff>1283806</xdr:colOff>
      <xdr:row>1</xdr:row>
      <xdr:rowOff>113340</xdr:rowOff>
    </xdr:to>
    <xdr:pic>
      <xdr:nvPicPr>
        <xdr:cNvPr id="6" name="Imagen 5" descr="Ministerio de Cultura">
          <a:extLst>
            <a:ext uri="{FF2B5EF4-FFF2-40B4-BE49-F238E27FC236}">
              <a16:creationId xmlns:a16="http://schemas.microsoft.com/office/drawing/2014/main" id="{99836D66-262E-4FCE-A548-AE1C51A5EF18}"/>
            </a:ext>
            <a:ext uri="{147F2762-F138-4A5C-976F-8EAC2B608ADB}">
              <a16:predDERef xmlns:a16="http://schemas.microsoft.com/office/drawing/2014/main" pred="{055105F0-9A37-4AF7-975D-0E51231AB7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0313"/>
        <a:stretch>
          <a:fillRect/>
        </a:stretch>
      </xdr:blipFill>
      <xdr:spPr bwMode="auto">
        <a:xfrm>
          <a:off x="43072" y="41414"/>
          <a:ext cx="1240734" cy="428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1</xdr:row>
      <xdr:rowOff>257175</xdr:rowOff>
    </xdr:from>
    <xdr:to>
      <xdr:col>1</xdr:col>
      <xdr:colOff>2170043</xdr:colOff>
      <xdr:row>1</xdr:row>
      <xdr:rowOff>314739</xdr:rowOff>
    </xdr:to>
    <xdr:pic>
      <xdr:nvPicPr>
        <xdr:cNvPr id="2" name="Imagen 16">
          <a:extLst>
            <a:ext uri="{FF2B5EF4-FFF2-40B4-BE49-F238E27FC236}">
              <a16:creationId xmlns:a16="http://schemas.microsoft.com/office/drawing/2014/main" id="{6DB5E564-783A-430A-A581-D64B062A6D5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580197"/>
          <a:ext cx="5572953" cy="57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101050</xdr:colOff>
      <xdr:row>0</xdr:row>
      <xdr:rowOff>91110</xdr:rowOff>
    </xdr:from>
    <xdr:to>
      <xdr:col>0</xdr:col>
      <xdr:colOff>1134718</xdr:colOff>
      <xdr:row>1</xdr:row>
      <xdr:rowOff>149087</xdr:rowOff>
    </xdr:to>
    <xdr:pic>
      <xdr:nvPicPr>
        <xdr:cNvPr id="6" name="Imagen 5" descr="Ministerio de Cultura">
          <a:extLst>
            <a:ext uri="{FF2B5EF4-FFF2-40B4-BE49-F238E27FC236}">
              <a16:creationId xmlns:a16="http://schemas.microsoft.com/office/drawing/2014/main" id="{F74C8E95-7940-475E-9CC0-567B50136259}"/>
            </a:ext>
            <a:ext uri="{147F2762-F138-4A5C-976F-8EAC2B608ADB}">
              <a16:predDERef xmlns:a16="http://schemas.microsoft.com/office/drawing/2014/main" pred="{055105F0-9A37-4AF7-975D-0E51231AB7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0313"/>
        <a:stretch>
          <a:fillRect/>
        </a:stretch>
      </xdr:blipFill>
      <xdr:spPr bwMode="auto">
        <a:xfrm>
          <a:off x="101050" y="91110"/>
          <a:ext cx="1033668"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1</xdr:row>
      <xdr:rowOff>211456</xdr:rowOff>
    </xdr:from>
    <xdr:to>
      <xdr:col>5</xdr:col>
      <xdr:colOff>240196</xdr:colOff>
      <xdr:row>1</xdr:row>
      <xdr:rowOff>257175</xdr:rowOff>
    </xdr:to>
    <xdr:pic>
      <xdr:nvPicPr>
        <xdr:cNvPr id="2" name="Imagen 16">
          <a:extLst>
            <a:ext uri="{FF2B5EF4-FFF2-40B4-BE49-F238E27FC236}">
              <a16:creationId xmlns:a16="http://schemas.microsoft.com/office/drawing/2014/main" id="{C3EA810A-65E7-4B9F-88B2-816568A301D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973456"/>
          <a:ext cx="683191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142461</xdr:colOff>
      <xdr:row>0</xdr:row>
      <xdr:rowOff>0</xdr:rowOff>
    </xdr:from>
    <xdr:to>
      <xdr:col>0</xdr:col>
      <xdr:colOff>1051890</xdr:colOff>
      <xdr:row>1</xdr:row>
      <xdr:rowOff>186670</xdr:rowOff>
    </xdr:to>
    <xdr:pic>
      <xdr:nvPicPr>
        <xdr:cNvPr id="6" name="Imagen 5" descr="Ministerio de Cultura">
          <a:extLst>
            <a:ext uri="{FF2B5EF4-FFF2-40B4-BE49-F238E27FC236}">
              <a16:creationId xmlns:a16="http://schemas.microsoft.com/office/drawing/2014/main" id="{6BD92ABE-267B-4D76-AEC0-517EE75B8A41}"/>
            </a:ext>
            <a:ext uri="{147F2762-F138-4A5C-976F-8EAC2B608ADB}">
              <a16:predDERef xmlns:a16="http://schemas.microsoft.com/office/drawing/2014/main" pred="{055105F0-9A37-4AF7-975D-0E51231AB7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0313"/>
        <a:stretch>
          <a:fillRect/>
        </a:stretch>
      </xdr:blipFill>
      <xdr:spPr bwMode="auto">
        <a:xfrm>
          <a:off x="142461" y="0"/>
          <a:ext cx="909429" cy="517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1</xdr:row>
      <xdr:rowOff>257174</xdr:rowOff>
    </xdr:from>
    <xdr:to>
      <xdr:col>3</xdr:col>
      <xdr:colOff>714375</xdr:colOff>
      <xdr:row>1</xdr:row>
      <xdr:rowOff>341312</xdr:rowOff>
    </xdr:to>
    <xdr:pic>
      <xdr:nvPicPr>
        <xdr:cNvPr id="2" name="Imagen 16">
          <a:extLst>
            <a:ext uri="{FF2B5EF4-FFF2-40B4-BE49-F238E27FC236}">
              <a16:creationId xmlns:a16="http://schemas.microsoft.com/office/drawing/2014/main" id="{FE9E08D9-7E96-499A-BF2A-2A5E5963726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590549"/>
          <a:ext cx="6261100" cy="84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40309</xdr:colOff>
      <xdr:row>0</xdr:row>
      <xdr:rowOff>55563</xdr:rowOff>
    </xdr:from>
    <xdr:to>
      <xdr:col>0</xdr:col>
      <xdr:colOff>1201258</xdr:colOff>
      <xdr:row>1</xdr:row>
      <xdr:rowOff>142875</xdr:rowOff>
    </xdr:to>
    <xdr:pic>
      <xdr:nvPicPr>
        <xdr:cNvPr id="4" name="Imagen 3" descr="Ministerio de Cultura">
          <a:extLst>
            <a:ext uri="{FF2B5EF4-FFF2-40B4-BE49-F238E27FC236}">
              <a16:creationId xmlns:a16="http://schemas.microsoft.com/office/drawing/2014/main" id="{7D2630B9-EB99-4638-A0DA-C3AF3EB26C1B}"/>
            </a:ext>
            <a:ext uri="{147F2762-F138-4A5C-976F-8EAC2B608ADB}">
              <a16:predDERef xmlns:a16="http://schemas.microsoft.com/office/drawing/2014/main" pred="{055105F0-9A37-4AF7-975D-0E51231AB7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0313"/>
        <a:stretch>
          <a:fillRect/>
        </a:stretch>
      </xdr:blipFill>
      <xdr:spPr bwMode="auto">
        <a:xfrm>
          <a:off x="40309" y="55563"/>
          <a:ext cx="1160949" cy="42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79375</xdr:rowOff>
    </xdr:from>
    <xdr:to>
      <xdr:col>0</xdr:col>
      <xdr:colOff>1577140</xdr:colOff>
      <xdr:row>0</xdr:row>
      <xdr:rowOff>650875</xdr:rowOff>
    </xdr:to>
    <xdr:pic>
      <xdr:nvPicPr>
        <xdr:cNvPr id="2" name="Imagen 1" descr="Ministerio de Cultura">
          <a:extLst>
            <a:ext uri="{FF2B5EF4-FFF2-40B4-BE49-F238E27FC236}">
              <a16:creationId xmlns:a16="http://schemas.microsoft.com/office/drawing/2014/main" id="{BC33F863-0667-4E11-BED5-FF35F3502576}"/>
            </a:ext>
            <a:ext uri="{147F2762-F138-4A5C-976F-8EAC2B608ADB}">
              <a16:predDERef xmlns:a16="http://schemas.microsoft.com/office/drawing/2014/main" pred="{055105F0-9A37-4AF7-975D-0E51231AB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0313"/>
        <a:stretch>
          <a:fillRect/>
        </a:stretch>
      </xdr:blipFill>
      <xdr:spPr bwMode="auto">
        <a:xfrm>
          <a:off x="0" y="79375"/>
          <a:ext cx="15771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103188</xdr:colOff>
      <xdr:row>0</xdr:row>
      <xdr:rowOff>111124</xdr:rowOff>
    </xdr:from>
    <xdr:to>
      <xdr:col>0</xdr:col>
      <xdr:colOff>1264137</xdr:colOff>
      <xdr:row>0</xdr:row>
      <xdr:rowOff>531811</xdr:rowOff>
    </xdr:to>
    <xdr:pic>
      <xdr:nvPicPr>
        <xdr:cNvPr id="2" name="Imagen 1" descr="Ministerio de Cultura">
          <a:extLst>
            <a:ext uri="{FF2B5EF4-FFF2-40B4-BE49-F238E27FC236}">
              <a16:creationId xmlns:a16="http://schemas.microsoft.com/office/drawing/2014/main" id="{4EB0EA3A-EB5B-454D-8EBC-FFD063AF6E99}"/>
            </a:ext>
            <a:ext uri="{147F2762-F138-4A5C-976F-8EAC2B608ADB}">
              <a16:predDERef xmlns:a16="http://schemas.microsoft.com/office/drawing/2014/main" pred="{055105F0-9A37-4AF7-975D-0E51231AB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0313"/>
        <a:stretch>
          <a:fillRect/>
        </a:stretch>
      </xdr:blipFill>
      <xdr:spPr bwMode="auto">
        <a:xfrm>
          <a:off x="103188" y="111124"/>
          <a:ext cx="1160949" cy="42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1160949</xdr:colOff>
      <xdr:row>1</xdr:row>
      <xdr:rowOff>39687</xdr:rowOff>
    </xdr:to>
    <xdr:pic>
      <xdr:nvPicPr>
        <xdr:cNvPr id="2" name="Imagen 1" descr="Ministerio de Cultura">
          <a:extLst>
            <a:ext uri="{FF2B5EF4-FFF2-40B4-BE49-F238E27FC236}">
              <a16:creationId xmlns:a16="http://schemas.microsoft.com/office/drawing/2014/main" id="{63A05B57-8AF8-4C14-ACFD-F3D2FDB22A36}"/>
            </a:ext>
            <a:ext uri="{147F2762-F138-4A5C-976F-8EAC2B608ADB}">
              <a16:predDERef xmlns:a16="http://schemas.microsoft.com/office/drawing/2014/main" pred="{055105F0-9A37-4AF7-975D-0E51231AB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0313"/>
        <a:stretch>
          <a:fillRect/>
        </a:stretch>
      </xdr:blipFill>
      <xdr:spPr bwMode="auto">
        <a:xfrm>
          <a:off x="0" y="0"/>
          <a:ext cx="1160949" cy="42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55562</xdr:rowOff>
    </xdr:from>
    <xdr:to>
      <xdr:col>0</xdr:col>
      <xdr:colOff>1160949</xdr:colOff>
      <xdr:row>0</xdr:row>
      <xdr:rowOff>476249</xdr:rowOff>
    </xdr:to>
    <xdr:pic>
      <xdr:nvPicPr>
        <xdr:cNvPr id="2" name="Imagen 1" descr="Ministerio de Cultura">
          <a:extLst>
            <a:ext uri="{FF2B5EF4-FFF2-40B4-BE49-F238E27FC236}">
              <a16:creationId xmlns:a16="http://schemas.microsoft.com/office/drawing/2014/main" id="{802F2DB6-7479-4621-8DFE-F9932F03493B}"/>
            </a:ext>
            <a:ext uri="{147F2762-F138-4A5C-976F-8EAC2B608ADB}">
              <a16:predDERef xmlns:a16="http://schemas.microsoft.com/office/drawing/2014/main" pred="{055105F0-9A37-4AF7-975D-0E51231AB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0313"/>
        <a:stretch>
          <a:fillRect/>
        </a:stretch>
      </xdr:blipFill>
      <xdr:spPr bwMode="auto">
        <a:xfrm>
          <a:off x="0" y="55562"/>
          <a:ext cx="1160949" cy="42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95250</xdr:colOff>
      <xdr:row>0</xdr:row>
      <xdr:rowOff>42334</xdr:rowOff>
    </xdr:from>
    <xdr:to>
      <xdr:col>0</xdr:col>
      <xdr:colOff>1256199</xdr:colOff>
      <xdr:row>0</xdr:row>
      <xdr:rowOff>463021</xdr:rowOff>
    </xdr:to>
    <xdr:pic>
      <xdr:nvPicPr>
        <xdr:cNvPr id="2" name="Imagen 1" descr="Ministerio de Cultura">
          <a:extLst>
            <a:ext uri="{FF2B5EF4-FFF2-40B4-BE49-F238E27FC236}">
              <a16:creationId xmlns:a16="http://schemas.microsoft.com/office/drawing/2014/main" id="{B1409C53-54E7-4EC8-9CE7-AD69EAC3B57E}"/>
            </a:ext>
            <a:ext uri="{147F2762-F138-4A5C-976F-8EAC2B608ADB}">
              <a16:predDERef xmlns:a16="http://schemas.microsoft.com/office/drawing/2014/main" pred="{055105F0-9A37-4AF7-975D-0E51231AB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0313"/>
        <a:stretch>
          <a:fillRect/>
        </a:stretch>
      </xdr:blipFill>
      <xdr:spPr bwMode="auto">
        <a:xfrm>
          <a:off x="95250" y="42334"/>
          <a:ext cx="1160949" cy="42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103188</xdr:colOff>
      <xdr:row>0</xdr:row>
      <xdr:rowOff>95250</xdr:rowOff>
    </xdr:from>
    <xdr:to>
      <xdr:col>0</xdr:col>
      <xdr:colOff>1264137</xdr:colOff>
      <xdr:row>0</xdr:row>
      <xdr:rowOff>515937</xdr:rowOff>
    </xdr:to>
    <xdr:pic>
      <xdr:nvPicPr>
        <xdr:cNvPr id="2" name="Imagen 1" descr="Ministerio de Cultura">
          <a:extLst>
            <a:ext uri="{FF2B5EF4-FFF2-40B4-BE49-F238E27FC236}">
              <a16:creationId xmlns:a16="http://schemas.microsoft.com/office/drawing/2014/main" id="{40A5D7A9-B8F4-4D4C-ADA1-C5C5972DB1C6}"/>
            </a:ext>
            <a:ext uri="{147F2762-F138-4A5C-976F-8EAC2B608ADB}">
              <a16:predDERef xmlns:a16="http://schemas.microsoft.com/office/drawing/2014/main" pred="{055105F0-9A37-4AF7-975D-0E51231AB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0313"/>
        <a:stretch>
          <a:fillRect/>
        </a:stretch>
      </xdr:blipFill>
      <xdr:spPr bwMode="auto">
        <a:xfrm>
          <a:off x="103188" y="95250"/>
          <a:ext cx="1160949" cy="42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9524</xdr:colOff>
      <xdr:row>1</xdr:row>
      <xdr:rowOff>211452</xdr:rowOff>
    </xdr:from>
    <xdr:to>
      <xdr:col>14</xdr:col>
      <xdr:colOff>720586</xdr:colOff>
      <xdr:row>1</xdr:row>
      <xdr:rowOff>257171</xdr:rowOff>
    </xdr:to>
    <xdr:pic>
      <xdr:nvPicPr>
        <xdr:cNvPr id="2" name="Imagen 16">
          <a:extLst>
            <a:ext uri="{FF2B5EF4-FFF2-40B4-BE49-F238E27FC236}">
              <a16:creationId xmlns:a16="http://schemas.microsoft.com/office/drawing/2014/main" id="{71B49406-7A5F-4D07-9749-813B72F0204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542756"/>
          <a:ext cx="1213277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91110</xdr:colOff>
      <xdr:row>0</xdr:row>
      <xdr:rowOff>0</xdr:rowOff>
    </xdr:from>
    <xdr:to>
      <xdr:col>0</xdr:col>
      <xdr:colOff>1565413</xdr:colOff>
      <xdr:row>1</xdr:row>
      <xdr:rowOff>235735</xdr:rowOff>
    </xdr:to>
    <xdr:pic>
      <xdr:nvPicPr>
        <xdr:cNvPr id="5" name="Imagen 4">
          <a:extLst>
            <a:ext uri="{FF2B5EF4-FFF2-40B4-BE49-F238E27FC236}">
              <a16:creationId xmlns:a16="http://schemas.microsoft.com/office/drawing/2014/main" id="{25F8C101-DD0A-4585-A5E3-14BA6442AB93}"/>
            </a:ext>
          </a:extLst>
        </xdr:cNvPr>
        <xdr:cNvPicPr>
          <a:picLocks noChangeAspect="1"/>
        </xdr:cNvPicPr>
      </xdr:nvPicPr>
      <xdr:blipFill>
        <a:blip xmlns:r="http://schemas.openxmlformats.org/officeDocument/2006/relationships" r:embed="rId2"/>
        <a:stretch>
          <a:fillRect/>
        </a:stretch>
      </xdr:blipFill>
      <xdr:spPr>
        <a:xfrm>
          <a:off x="91110" y="0"/>
          <a:ext cx="1474303" cy="56703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20473</xdr:colOff>
      <xdr:row>1</xdr:row>
      <xdr:rowOff>266197</xdr:rowOff>
    </xdr:from>
    <xdr:to>
      <xdr:col>3</xdr:col>
      <xdr:colOff>875862</xdr:colOff>
      <xdr:row>1</xdr:row>
      <xdr:rowOff>311916</xdr:rowOff>
    </xdr:to>
    <xdr:pic>
      <xdr:nvPicPr>
        <xdr:cNvPr id="2" name="Imagen 16">
          <a:extLst>
            <a:ext uri="{FF2B5EF4-FFF2-40B4-BE49-F238E27FC236}">
              <a16:creationId xmlns:a16="http://schemas.microsoft.com/office/drawing/2014/main" id="{358B7A15-4835-40BB-8527-21CF5D880E1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20473" y="594645"/>
          <a:ext cx="850823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1412328</xdr:colOff>
      <xdr:row>1</xdr:row>
      <xdr:rowOff>214755</xdr:rowOff>
    </xdr:to>
    <xdr:pic>
      <xdr:nvPicPr>
        <xdr:cNvPr id="7" name="Imagen 6">
          <a:extLst>
            <a:ext uri="{FF2B5EF4-FFF2-40B4-BE49-F238E27FC236}">
              <a16:creationId xmlns:a16="http://schemas.microsoft.com/office/drawing/2014/main" id="{0C00FB7A-E08A-448B-BBE6-1266247075F1}"/>
            </a:ext>
          </a:extLst>
        </xdr:cNvPr>
        <xdr:cNvPicPr>
          <a:picLocks noChangeAspect="1"/>
        </xdr:cNvPicPr>
      </xdr:nvPicPr>
      <xdr:blipFill>
        <a:blip xmlns:r="http://schemas.openxmlformats.org/officeDocument/2006/relationships" r:embed="rId2"/>
        <a:stretch>
          <a:fillRect/>
        </a:stretch>
      </xdr:blipFill>
      <xdr:spPr>
        <a:xfrm>
          <a:off x="0" y="0"/>
          <a:ext cx="1412328" cy="54320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9524</xdr:colOff>
      <xdr:row>1</xdr:row>
      <xdr:rowOff>211452</xdr:rowOff>
    </xdr:from>
    <xdr:to>
      <xdr:col>14</xdr:col>
      <xdr:colOff>390525</xdr:colOff>
      <xdr:row>1</xdr:row>
      <xdr:rowOff>257171</xdr:rowOff>
    </xdr:to>
    <xdr:pic>
      <xdr:nvPicPr>
        <xdr:cNvPr id="3" name="Imagen 16">
          <a:extLst>
            <a:ext uri="{FF2B5EF4-FFF2-40B4-BE49-F238E27FC236}">
              <a16:creationId xmlns:a16="http://schemas.microsoft.com/office/drawing/2014/main" id="{C6EAA2A4-924C-4F54-BE12-AEF122BCE3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544827"/>
          <a:ext cx="984885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1362075</xdr:colOff>
      <xdr:row>1</xdr:row>
      <xdr:rowOff>190500</xdr:rowOff>
    </xdr:to>
    <xdr:pic>
      <xdr:nvPicPr>
        <xdr:cNvPr id="7" name="Imagen 6">
          <a:extLst>
            <a:ext uri="{FF2B5EF4-FFF2-40B4-BE49-F238E27FC236}">
              <a16:creationId xmlns:a16="http://schemas.microsoft.com/office/drawing/2014/main" id="{F6F1CA2F-5C88-4D79-8024-ACBDA596BCC9}"/>
            </a:ext>
          </a:extLst>
        </xdr:cNvPr>
        <xdr:cNvPicPr>
          <a:picLocks noChangeAspect="1"/>
        </xdr:cNvPicPr>
      </xdr:nvPicPr>
      <xdr:blipFill>
        <a:blip xmlns:r="http://schemas.openxmlformats.org/officeDocument/2006/relationships" r:embed="rId2"/>
        <a:stretch>
          <a:fillRect/>
        </a:stretch>
      </xdr:blipFill>
      <xdr:spPr>
        <a:xfrm>
          <a:off x="0" y="0"/>
          <a:ext cx="1362075" cy="5238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9523</xdr:colOff>
      <xdr:row>1</xdr:row>
      <xdr:rowOff>211452</xdr:rowOff>
    </xdr:from>
    <xdr:to>
      <xdr:col>15</xdr:col>
      <xdr:colOff>8282</xdr:colOff>
      <xdr:row>1</xdr:row>
      <xdr:rowOff>323022</xdr:rowOff>
    </xdr:to>
    <xdr:pic>
      <xdr:nvPicPr>
        <xdr:cNvPr id="3" name="Imagen 16">
          <a:extLst>
            <a:ext uri="{FF2B5EF4-FFF2-40B4-BE49-F238E27FC236}">
              <a16:creationId xmlns:a16="http://schemas.microsoft.com/office/drawing/2014/main" id="{BFC26E13-94A2-43CD-A1AF-A1F54B4F02F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3" y="542756"/>
          <a:ext cx="11296237" cy="111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1194352</xdr:colOff>
      <xdr:row>1</xdr:row>
      <xdr:rowOff>157370</xdr:rowOff>
    </xdr:to>
    <xdr:pic>
      <xdr:nvPicPr>
        <xdr:cNvPr id="7" name="Imagen 6">
          <a:extLst>
            <a:ext uri="{FF2B5EF4-FFF2-40B4-BE49-F238E27FC236}">
              <a16:creationId xmlns:a16="http://schemas.microsoft.com/office/drawing/2014/main" id="{5D6AD54F-7607-4663-BE23-8BA5000CE7F3}"/>
            </a:ext>
          </a:extLst>
        </xdr:cNvPr>
        <xdr:cNvPicPr>
          <a:picLocks noChangeAspect="1"/>
        </xdr:cNvPicPr>
      </xdr:nvPicPr>
      <xdr:blipFill>
        <a:blip xmlns:r="http://schemas.openxmlformats.org/officeDocument/2006/relationships" r:embed="rId2"/>
        <a:stretch>
          <a:fillRect/>
        </a:stretch>
      </xdr:blipFill>
      <xdr:spPr>
        <a:xfrm>
          <a:off x="0" y="0"/>
          <a:ext cx="1194352" cy="48867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63501</xdr:colOff>
      <xdr:row>0</xdr:row>
      <xdr:rowOff>63499</xdr:rowOff>
    </xdr:from>
    <xdr:to>
      <xdr:col>1</xdr:col>
      <xdr:colOff>953932</xdr:colOff>
      <xdr:row>0</xdr:row>
      <xdr:rowOff>711199</xdr:rowOff>
    </xdr:to>
    <xdr:pic>
      <xdr:nvPicPr>
        <xdr:cNvPr id="5" name="Imagen 4">
          <a:extLst>
            <a:ext uri="{FF2B5EF4-FFF2-40B4-BE49-F238E27FC236}">
              <a16:creationId xmlns:a16="http://schemas.microsoft.com/office/drawing/2014/main" id="{DFCCDF21-ABA6-4E08-82A6-02090A168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1" y="63499"/>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21167</xdr:colOff>
      <xdr:row>1</xdr:row>
      <xdr:rowOff>21165</xdr:rowOff>
    </xdr:from>
    <xdr:to>
      <xdr:col>13</xdr:col>
      <xdr:colOff>10583</xdr:colOff>
      <xdr:row>1</xdr:row>
      <xdr:rowOff>105833</xdr:rowOff>
    </xdr:to>
    <xdr:pic>
      <xdr:nvPicPr>
        <xdr:cNvPr id="6" name="Imagen 16">
          <a:extLst>
            <a:ext uri="{FF2B5EF4-FFF2-40B4-BE49-F238E27FC236}">
              <a16:creationId xmlns:a16="http://schemas.microsoft.com/office/drawing/2014/main" id="{9364D5F5-2EFE-417E-BBFA-9D6CC2D3FE22}"/>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21167" y="804332"/>
          <a:ext cx="13895916" cy="84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130969</xdr:colOff>
      <xdr:row>0</xdr:row>
      <xdr:rowOff>47625</xdr:rowOff>
    </xdr:from>
    <xdr:to>
      <xdr:col>0</xdr:col>
      <xdr:colOff>1793983</xdr:colOff>
      <xdr:row>0</xdr:row>
      <xdr:rowOff>695325</xdr:rowOff>
    </xdr:to>
    <xdr:pic>
      <xdr:nvPicPr>
        <xdr:cNvPr id="6" name="Imagen 5">
          <a:extLst>
            <a:ext uri="{FF2B5EF4-FFF2-40B4-BE49-F238E27FC236}">
              <a16:creationId xmlns:a16="http://schemas.microsoft.com/office/drawing/2014/main" id="{F89B0A56-981D-412C-BAEC-4A4718BE0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9" y="47625"/>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148896</xdr:colOff>
      <xdr:row>1</xdr:row>
      <xdr:rowOff>699</xdr:rowOff>
    </xdr:from>
    <xdr:to>
      <xdr:col>2</xdr:col>
      <xdr:colOff>735723</xdr:colOff>
      <xdr:row>1</xdr:row>
      <xdr:rowOff>699</xdr:rowOff>
    </xdr:to>
    <xdr:grpSp>
      <xdr:nvGrpSpPr>
        <xdr:cNvPr id="3" name="Grupo 6">
          <a:extLst>
            <a:ext uri="{FF2B5EF4-FFF2-40B4-BE49-F238E27FC236}">
              <a16:creationId xmlns:a16="http://schemas.microsoft.com/office/drawing/2014/main" id="{FE8AB229-0D40-4A96-807A-13B5F86B4E4A}"/>
            </a:ext>
          </a:extLst>
        </xdr:cNvPr>
        <xdr:cNvGrpSpPr>
          <a:grpSpLocks/>
        </xdr:cNvGrpSpPr>
      </xdr:nvGrpSpPr>
      <xdr:grpSpPr bwMode="auto">
        <a:xfrm>
          <a:off x="148896" y="750793"/>
          <a:ext cx="4099171" cy="0"/>
          <a:chOff x="288407" y="266700"/>
          <a:chExt cx="6183074" cy="447675"/>
        </a:xfrm>
      </xdr:grpSpPr>
      <xdr:pic>
        <xdr:nvPicPr>
          <xdr:cNvPr id="4" name="Imagen 17">
            <a:extLst>
              <a:ext uri="{FF2B5EF4-FFF2-40B4-BE49-F238E27FC236}">
                <a16:creationId xmlns:a16="http://schemas.microsoft.com/office/drawing/2014/main" id="{830D686B-6F1D-844A-A14A-95BCA42308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D355BBA0-B709-AE80-22B0-D54918BF4A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83344</xdr:colOff>
      <xdr:row>0</xdr:row>
      <xdr:rowOff>71437</xdr:rowOff>
    </xdr:from>
    <xdr:to>
      <xdr:col>0</xdr:col>
      <xdr:colOff>1746358</xdr:colOff>
      <xdr:row>0</xdr:row>
      <xdr:rowOff>719137</xdr:rowOff>
    </xdr:to>
    <xdr:pic>
      <xdr:nvPicPr>
        <xdr:cNvPr id="8" name="Imagen 7">
          <a:extLst>
            <a:ext uri="{FF2B5EF4-FFF2-40B4-BE49-F238E27FC236}">
              <a16:creationId xmlns:a16="http://schemas.microsoft.com/office/drawing/2014/main" id="{6F4F8F30-A0FE-4909-A58F-CA51246063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344" y="71437"/>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148896</xdr:colOff>
      <xdr:row>1</xdr:row>
      <xdr:rowOff>699</xdr:rowOff>
    </xdr:from>
    <xdr:to>
      <xdr:col>2</xdr:col>
      <xdr:colOff>735723</xdr:colOff>
      <xdr:row>1</xdr:row>
      <xdr:rowOff>699</xdr:rowOff>
    </xdr:to>
    <xdr:grpSp>
      <xdr:nvGrpSpPr>
        <xdr:cNvPr id="3" name="Grupo 6">
          <a:extLst>
            <a:ext uri="{FF2B5EF4-FFF2-40B4-BE49-F238E27FC236}">
              <a16:creationId xmlns:a16="http://schemas.microsoft.com/office/drawing/2014/main" id="{BDAD5D44-A0D8-4655-A36A-7ADAC592BCD3}"/>
            </a:ext>
          </a:extLst>
        </xdr:cNvPr>
        <xdr:cNvGrpSpPr>
          <a:grpSpLocks/>
        </xdr:cNvGrpSpPr>
      </xdr:nvGrpSpPr>
      <xdr:grpSpPr bwMode="auto">
        <a:xfrm>
          <a:off x="148896" y="752116"/>
          <a:ext cx="4322744" cy="0"/>
          <a:chOff x="288407" y="266700"/>
          <a:chExt cx="6183074" cy="447675"/>
        </a:xfrm>
      </xdr:grpSpPr>
      <xdr:pic>
        <xdr:nvPicPr>
          <xdr:cNvPr id="4" name="Imagen 17">
            <a:extLst>
              <a:ext uri="{FF2B5EF4-FFF2-40B4-BE49-F238E27FC236}">
                <a16:creationId xmlns:a16="http://schemas.microsoft.com/office/drawing/2014/main" id="{129D7C5F-B6C9-0BDD-2953-39584AEF9A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12E341E5-F390-09D4-7307-B56CD654FE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63500</xdr:colOff>
      <xdr:row>0</xdr:row>
      <xdr:rowOff>74083</xdr:rowOff>
    </xdr:from>
    <xdr:to>
      <xdr:col>0</xdr:col>
      <xdr:colOff>1726514</xdr:colOff>
      <xdr:row>0</xdr:row>
      <xdr:rowOff>721783</xdr:rowOff>
    </xdr:to>
    <xdr:pic>
      <xdr:nvPicPr>
        <xdr:cNvPr id="2" name="Imagen 1">
          <a:extLst>
            <a:ext uri="{FF2B5EF4-FFF2-40B4-BE49-F238E27FC236}">
              <a16:creationId xmlns:a16="http://schemas.microsoft.com/office/drawing/2014/main" id="{E9E31F76-FA9E-4E3F-A971-3B64487C09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00" y="74083"/>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148896</xdr:colOff>
      <xdr:row>1</xdr:row>
      <xdr:rowOff>699</xdr:rowOff>
    </xdr:from>
    <xdr:to>
      <xdr:col>2</xdr:col>
      <xdr:colOff>655713</xdr:colOff>
      <xdr:row>1</xdr:row>
      <xdr:rowOff>699</xdr:rowOff>
    </xdr:to>
    <xdr:grpSp>
      <xdr:nvGrpSpPr>
        <xdr:cNvPr id="2" name="Grupo 6">
          <a:extLst>
            <a:ext uri="{FF2B5EF4-FFF2-40B4-BE49-F238E27FC236}">
              <a16:creationId xmlns:a16="http://schemas.microsoft.com/office/drawing/2014/main" id="{77302D65-9FF1-413F-821C-09F7EB8FF132}"/>
            </a:ext>
          </a:extLst>
        </xdr:cNvPr>
        <xdr:cNvGrpSpPr>
          <a:grpSpLocks/>
        </xdr:cNvGrpSpPr>
      </xdr:nvGrpSpPr>
      <xdr:grpSpPr bwMode="auto">
        <a:xfrm>
          <a:off x="148896" y="753174"/>
          <a:ext cx="3735792" cy="0"/>
          <a:chOff x="288407" y="266700"/>
          <a:chExt cx="6183074" cy="447675"/>
        </a:xfrm>
      </xdr:grpSpPr>
      <xdr:pic>
        <xdr:nvPicPr>
          <xdr:cNvPr id="3" name="Imagen 17">
            <a:extLst>
              <a:ext uri="{FF2B5EF4-FFF2-40B4-BE49-F238E27FC236}">
                <a16:creationId xmlns:a16="http://schemas.microsoft.com/office/drawing/2014/main" id="{D402A96D-2EF7-2308-5417-0950CF9D83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CD1CF4BA-F132-8478-0BE7-21A47F2A61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180975</xdr:colOff>
      <xdr:row>0</xdr:row>
      <xdr:rowOff>76200</xdr:rowOff>
    </xdr:from>
    <xdr:to>
      <xdr:col>0</xdr:col>
      <xdr:colOff>1843989</xdr:colOff>
      <xdr:row>0</xdr:row>
      <xdr:rowOff>723900</xdr:rowOff>
    </xdr:to>
    <xdr:pic>
      <xdr:nvPicPr>
        <xdr:cNvPr id="8" name="Imagen 7">
          <a:extLst>
            <a:ext uri="{FF2B5EF4-FFF2-40B4-BE49-F238E27FC236}">
              <a16:creationId xmlns:a16="http://schemas.microsoft.com/office/drawing/2014/main" id="{05DF24D0-BA24-43C9-BCA1-95F9A6CA9D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76200"/>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148896</xdr:colOff>
      <xdr:row>1</xdr:row>
      <xdr:rowOff>699</xdr:rowOff>
    </xdr:from>
    <xdr:to>
      <xdr:col>2</xdr:col>
      <xdr:colOff>735723</xdr:colOff>
      <xdr:row>1</xdr:row>
      <xdr:rowOff>699</xdr:rowOff>
    </xdr:to>
    <xdr:grpSp>
      <xdr:nvGrpSpPr>
        <xdr:cNvPr id="2" name="Grupo 6">
          <a:extLst>
            <a:ext uri="{FF2B5EF4-FFF2-40B4-BE49-F238E27FC236}">
              <a16:creationId xmlns:a16="http://schemas.microsoft.com/office/drawing/2014/main" id="{8D0E6339-F63F-41D9-A3D2-60E47DB52D19}"/>
            </a:ext>
          </a:extLst>
        </xdr:cNvPr>
        <xdr:cNvGrpSpPr>
          <a:grpSpLocks/>
        </xdr:cNvGrpSpPr>
      </xdr:nvGrpSpPr>
      <xdr:grpSpPr bwMode="auto">
        <a:xfrm>
          <a:off x="148896" y="753174"/>
          <a:ext cx="3330027" cy="0"/>
          <a:chOff x="288407" y="266700"/>
          <a:chExt cx="6183074" cy="447675"/>
        </a:xfrm>
      </xdr:grpSpPr>
      <xdr:pic>
        <xdr:nvPicPr>
          <xdr:cNvPr id="3" name="Imagen 17">
            <a:extLst>
              <a:ext uri="{FF2B5EF4-FFF2-40B4-BE49-F238E27FC236}">
                <a16:creationId xmlns:a16="http://schemas.microsoft.com/office/drawing/2014/main" id="{2437793A-FB16-905D-2DAF-3D9D995E61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C6DAD74B-B089-4BA2-60DA-20C5CD7E50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57150</xdr:colOff>
      <xdr:row>0</xdr:row>
      <xdr:rowOff>104775</xdr:rowOff>
    </xdr:from>
    <xdr:to>
      <xdr:col>0</xdr:col>
      <xdr:colOff>1720164</xdr:colOff>
      <xdr:row>1</xdr:row>
      <xdr:rowOff>0</xdr:rowOff>
    </xdr:to>
    <xdr:pic>
      <xdr:nvPicPr>
        <xdr:cNvPr id="7" name="Imagen 6">
          <a:extLst>
            <a:ext uri="{FF2B5EF4-FFF2-40B4-BE49-F238E27FC236}">
              <a16:creationId xmlns:a16="http://schemas.microsoft.com/office/drawing/2014/main" id="{157D51B0-46EE-471A-ABBA-5D21D7B970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104775"/>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148896</xdr:colOff>
      <xdr:row>1</xdr:row>
      <xdr:rowOff>699</xdr:rowOff>
    </xdr:from>
    <xdr:to>
      <xdr:col>2</xdr:col>
      <xdr:colOff>735723</xdr:colOff>
      <xdr:row>1</xdr:row>
      <xdr:rowOff>699</xdr:rowOff>
    </xdr:to>
    <xdr:grpSp>
      <xdr:nvGrpSpPr>
        <xdr:cNvPr id="2" name="Grupo 6">
          <a:extLst>
            <a:ext uri="{FF2B5EF4-FFF2-40B4-BE49-F238E27FC236}">
              <a16:creationId xmlns:a16="http://schemas.microsoft.com/office/drawing/2014/main" id="{97F6B5AD-162D-469A-B733-1164B93DAFB9}"/>
            </a:ext>
          </a:extLst>
        </xdr:cNvPr>
        <xdr:cNvGrpSpPr>
          <a:grpSpLocks/>
        </xdr:cNvGrpSpPr>
      </xdr:nvGrpSpPr>
      <xdr:grpSpPr bwMode="auto">
        <a:xfrm>
          <a:off x="148896" y="753174"/>
          <a:ext cx="3339552" cy="0"/>
          <a:chOff x="288407" y="266700"/>
          <a:chExt cx="6183074" cy="447675"/>
        </a:xfrm>
      </xdr:grpSpPr>
      <xdr:pic>
        <xdr:nvPicPr>
          <xdr:cNvPr id="3" name="Imagen 17">
            <a:extLst>
              <a:ext uri="{FF2B5EF4-FFF2-40B4-BE49-F238E27FC236}">
                <a16:creationId xmlns:a16="http://schemas.microsoft.com/office/drawing/2014/main" id="{BB523935-B20D-08F8-6FED-3A7BEB5A47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32961ED7-42D5-88FA-294F-C36BCCCFF6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142875</xdr:colOff>
      <xdr:row>0</xdr:row>
      <xdr:rowOff>85725</xdr:rowOff>
    </xdr:from>
    <xdr:to>
      <xdr:col>0</xdr:col>
      <xdr:colOff>1805889</xdr:colOff>
      <xdr:row>0</xdr:row>
      <xdr:rowOff>733425</xdr:rowOff>
    </xdr:to>
    <xdr:pic>
      <xdr:nvPicPr>
        <xdr:cNvPr id="7" name="Imagen 6">
          <a:extLst>
            <a:ext uri="{FF2B5EF4-FFF2-40B4-BE49-F238E27FC236}">
              <a16:creationId xmlns:a16="http://schemas.microsoft.com/office/drawing/2014/main" id="{1DA8C611-3BFF-41D8-B5E4-4DB0B0B701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85725"/>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148896</xdr:colOff>
      <xdr:row>1</xdr:row>
      <xdr:rowOff>699</xdr:rowOff>
    </xdr:from>
    <xdr:to>
      <xdr:col>2</xdr:col>
      <xdr:colOff>735723</xdr:colOff>
      <xdr:row>1</xdr:row>
      <xdr:rowOff>699</xdr:rowOff>
    </xdr:to>
    <xdr:grpSp>
      <xdr:nvGrpSpPr>
        <xdr:cNvPr id="2" name="Grupo 6">
          <a:extLst>
            <a:ext uri="{FF2B5EF4-FFF2-40B4-BE49-F238E27FC236}">
              <a16:creationId xmlns:a16="http://schemas.microsoft.com/office/drawing/2014/main" id="{08BC63A6-4FF5-4208-B6C2-81737CFAB9ED}"/>
            </a:ext>
          </a:extLst>
        </xdr:cNvPr>
        <xdr:cNvGrpSpPr>
          <a:grpSpLocks/>
        </xdr:cNvGrpSpPr>
      </xdr:nvGrpSpPr>
      <xdr:grpSpPr bwMode="auto">
        <a:xfrm>
          <a:off x="148896" y="753174"/>
          <a:ext cx="3339552" cy="0"/>
          <a:chOff x="288407" y="266700"/>
          <a:chExt cx="6183074" cy="447675"/>
        </a:xfrm>
      </xdr:grpSpPr>
      <xdr:pic>
        <xdr:nvPicPr>
          <xdr:cNvPr id="3" name="Imagen 17">
            <a:extLst>
              <a:ext uri="{FF2B5EF4-FFF2-40B4-BE49-F238E27FC236}">
                <a16:creationId xmlns:a16="http://schemas.microsoft.com/office/drawing/2014/main" id="{0F50CDF4-C784-04AC-63BE-B5B4B18B67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501398FE-7600-2A4E-ED62-79F6DF4469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123825</xdr:colOff>
      <xdr:row>0</xdr:row>
      <xdr:rowOff>114300</xdr:rowOff>
    </xdr:from>
    <xdr:to>
      <xdr:col>0</xdr:col>
      <xdr:colOff>1786839</xdr:colOff>
      <xdr:row>1</xdr:row>
      <xdr:rowOff>9525</xdr:rowOff>
    </xdr:to>
    <xdr:pic>
      <xdr:nvPicPr>
        <xdr:cNvPr id="7" name="Imagen 6">
          <a:extLst>
            <a:ext uri="{FF2B5EF4-FFF2-40B4-BE49-F238E27FC236}">
              <a16:creationId xmlns:a16="http://schemas.microsoft.com/office/drawing/2014/main" id="{4C4DC1F3-AD50-4ECB-A66F-486BB44EFA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114300"/>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148896</xdr:colOff>
      <xdr:row>1</xdr:row>
      <xdr:rowOff>699</xdr:rowOff>
    </xdr:from>
    <xdr:to>
      <xdr:col>2</xdr:col>
      <xdr:colOff>735723</xdr:colOff>
      <xdr:row>1</xdr:row>
      <xdr:rowOff>699</xdr:rowOff>
    </xdr:to>
    <xdr:grpSp>
      <xdr:nvGrpSpPr>
        <xdr:cNvPr id="2" name="Grupo 6">
          <a:extLst>
            <a:ext uri="{FF2B5EF4-FFF2-40B4-BE49-F238E27FC236}">
              <a16:creationId xmlns:a16="http://schemas.microsoft.com/office/drawing/2014/main" id="{C88E2B9D-4503-4BAA-9FFF-E6C56489E147}"/>
            </a:ext>
          </a:extLst>
        </xdr:cNvPr>
        <xdr:cNvGrpSpPr>
          <a:grpSpLocks/>
        </xdr:cNvGrpSpPr>
      </xdr:nvGrpSpPr>
      <xdr:grpSpPr bwMode="auto">
        <a:xfrm>
          <a:off x="148896" y="753174"/>
          <a:ext cx="3225252" cy="0"/>
          <a:chOff x="288407" y="266700"/>
          <a:chExt cx="6183074" cy="447675"/>
        </a:xfrm>
      </xdr:grpSpPr>
      <xdr:pic>
        <xdr:nvPicPr>
          <xdr:cNvPr id="3" name="Imagen 17">
            <a:extLst>
              <a:ext uri="{FF2B5EF4-FFF2-40B4-BE49-F238E27FC236}">
                <a16:creationId xmlns:a16="http://schemas.microsoft.com/office/drawing/2014/main" id="{7B21274B-EB69-CC9A-E3B8-B5E13D92A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B98561A4-14F4-BB72-331C-80F6DEF3DC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171450</xdr:colOff>
      <xdr:row>0</xdr:row>
      <xdr:rowOff>76200</xdr:rowOff>
    </xdr:from>
    <xdr:to>
      <xdr:col>0</xdr:col>
      <xdr:colOff>1834464</xdr:colOff>
      <xdr:row>0</xdr:row>
      <xdr:rowOff>723900</xdr:rowOff>
    </xdr:to>
    <xdr:pic>
      <xdr:nvPicPr>
        <xdr:cNvPr id="8" name="Imagen 7">
          <a:extLst>
            <a:ext uri="{FF2B5EF4-FFF2-40B4-BE49-F238E27FC236}">
              <a16:creationId xmlns:a16="http://schemas.microsoft.com/office/drawing/2014/main" id="{6A3857B1-95D3-4864-98C2-4478835AE0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76200"/>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148896</xdr:colOff>
      <xdr:row>1</xdr:row>
      <xdr:rowOff>699</xdr:rowOff>
    </xdr:from>
    <xdr:to>
      <xdr:col>2</xdr:col>
      <xdr:colOff>735723</xdr:colOff>
      <xdr:row>1</xdr:row>
      <xdr:rowOff>699</xdr:rowOff>
    </xdr:to>
    <xdr:grpSp>
      <xdr:nvGrpSpPr>
        <xdr:cNvPr id="2" name="Grupo 6">
          <a:extLst>
            <a:ext uri="{FF2B5EF4-FFF2-40B4-BE49-F238E27FC236}">
              <a16:creationId xmlns:a16="http://schemas.microsoft.com/office/drawing/2014/main" id="{4487C0A5-13E8-415F-8BA8-53BFAD8357B9}"/>
            </a:ext>
          </a:extLst>
        </xdr:cNvPr>
        <xdr:cNvGrpSpPr>
          <a:grpSpLocks/>
        </xdr:cNvGrpSpPr>
      </xdr:nvGrpSpPr>
      <xdr:grpSpPr bwMode="auto">
        <a:xfrm>
          <a:off x="148896" y="753174"/>
          <a:ext cx="3225252" cy="0"/>
          <a:chOff x="288407" y="266700"/>
          <a:chExt cx="6183074" cy="447675"/>
        </a:xfrm>
      </xdr:grpSpPr>
      <xdr:pic>
        <xdr:nvPicPr>
          <xdr:cNvPr id="3" name="Imagen 17">
            <a:extLst>
              <a:ext uri="{FF2B5EF4-FFF2-40B4-BE49-F238E27FC236}">
                <a16:creationId xmlns:a16="http://schemas.microsoft.com/office/drawing/2014/main" id="{7A0B3BD0-540B-A57E-881F-2856F8D4F8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C140B814-EFEF-0FE1-B41E-F14C121A63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142875</xdr:colOff>
      <xdr:row>0</xdr:row>
      <xdr:rowOff>57150</xdr:rowOff>
    </xdr:from>
    <xdr:to>
      <xdr:col>0</xdr:col>
      <xdr:colOff>1805889</xdr:colOff>
      <xdr:row>0</xdr:row>
      <xdr:rowOff>704850</xdr:rowOff>
    </xdr:to>
    <xdr:pic>
      <xdr:nvPicPr>
        <xdr:cNvPr id="7" name="Imagen 6">
          <a:extLst>
            <a:ext uri="{FF2B5EF4-FFF2-40B4-BE49-F238E27FC236}">
              <a16:creationId xmlns:a16="http://schemas.microsoft.com/office/drawing/2014/main" id="{9E4D9C8C-C3A8-48ED-96A5-F1308AE9E9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57150"/>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148896</xdr:colOff>
      <xdr:row>1</xdr:row>
      <xdr:rowOff>699</xdr:rowOff>
    </xdr:from>
    <xdr:to>
      <xdr:col>1</xdr:col>
      <xdr:colOff>0</xdr:colOff>
      <xdr:row>1</xdr:row>
      <xdr:rowOff>699</xdr:rowOff>
    </xdr:to>
    <xdr:grpSp>
      <xdr:nvGrpSpPr>
        <xdr:cNvPr id="2" name="Grupo 6">
          <a:extLst>
            <a:ext uri="{FF2B5EF4-FFF2-40B4-BE49-F238E27FC236}">
              <a16:creationId xmlns:a16="http://schemas.microsoft.com/office/drawing/2014/main" id="{9C09C79E-CE72-4978-8C46-398D36850864}"/>
            </a:ext>
          </a:extLst>
        </xdr:cNvPr>
        <xdr:cNvGrpSpPr>
          <a:grpSpLocks/>
        </xdr:cNvGrpSpPr>
      </xdr:nvGrpSpPr>
      <xdr:grpSpPr bwMode="auto">
        <a:xfrm>
          <a:off x="148896" y="753174"/>
          <a:ext cx="1813254" cy="0"/>
          <a:chOff x="288407" y="266700"/>
          <a:chExt cx="6183074" cy="447675"/>
        </a:xfrm>
      </xdr:grpSpPr>
      <xdr:pic>
        <xdr:nvPicPr>
          <xdr:cNvPr id="3" name="Imagen 17">
            <a:extLst>
              <a:ext uri="{FF2B5EF4-FFF2-40B4-BE49-F238E27FC236}">
                <a16:creationId xmlns:a16="http://schemas.microsoft.com/office/drawing/2014/main" id="{B037E5EE-3E56-9DB3-7032-D296321F4F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C7C12A7D-AF35-FEC8-EDEE-5081F25895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66675</xdr:colOff>
      <xdr:row>0</xdr:row>
      <xdr:rowOff>57150</xdr:rowOff>
    </xdr:from>
    <xdr:to>
      <xdr:col>0</xdr:col>
      <xdr:colOff>1729689</xdr:colOff>
      <xdr:row>0</xdr:row>
      <xdr:rowOff>704850</xdr:rowOff>
    </xdr:to>
    <xdr:pic>
      <xdr:nvPicPr>
        <xdr:cNvPr id="5" name="Imagen 4">
          <a:extLst>
            <a:ext uri="{FF2B5EF4-FFF2-40B4-BE49-F238E27FC236}">
              <a16:creationId xmlns:a16="http://schemas.microsoft.com/office/drawing/2014/main" id="{E4D8C378-D5CD-490F-9EBF-82220E91FB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 y="57150"/>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699</xdr:rowOff>
    </xdr:from>
    <xdr:to>
      <xdr:col>1</xdr:col>
      <xdr:colOff>735723</xdr:colOff>
      <xdr:row>1</xdr:row>
      <xdr:rowOff>699</xdr:rowOff>
    </xdr:to>
    <xdr:grpSp>
      <xdr:nvGrpSpPr>
        <xdr:cNvPr id="2" name="Grupo 6">
          <a:extLst>
            <a:ext uri="{FF2B5EF4-FFF2-40B4-BE49-F238E27FC236}">
              <a16:creationId xmlns:a16="http://schemas.microsoft.com/office/drawing/2014/main" id="{432EC260-3AAE-4977-B333-9BCA4EC4D245}"/>
            </a:ext>
          </a:extLst>
        </xdr:cNvPr>
        <xdr:cNvGrpSpPr>
          <a:grpSpLocks/>
        </xdr:cNvGrpSpPr>
      </xdr:nvGrpSpPr>
      <xdr:grpSpPr bwMode="auto">
        <a:xfrm>
          <a:off x="0" y="753174"/>
          <a:ext cx="2202573" cy="0"/>
          <a:chOff x="288407" y="266700"/>
          <a:chExt cx="6183074" cy="447675"/>
        </a:xfrm>
      </xdr:grpSpPr>
      <xdr:pic>
        <xdr:nvPicPr>
          <xdr:cNvPr id="3" name="Imagen 17">
            <a:extLst>
              <a:ext uri="{FF2B5EF4-FFF2-40B4-BE49-F238E27FC236}">
                <a16:creationId xmlns:a16="http://schemas.microsoft.com/office/drawing/2014/main" id="{2B8B0AF8-F093-8A4C-B8D9-EC8F459FA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B87A2793-CD0E-17C0-DB47-D2D99E0A5E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171450</xdr:colOff>
      <xdr:row>0</xdr:row>
      <xdr:rowOff>38100</xdr:rowOff>
    </xdr:from>
    <xdr:to>
      <xdr:col>1</xdr:col>
      <xdr:colOff>367614</xdr:colOff>
      <xdr:row>0</xdr:row>
      <xdr:rowOff>685800</xdr:rowOff>
    </xdr:to>
    <xdr:pic>
      <xdr:nvPicPr>
        <xdr:cNvPr id="7" name="Imagen 6">
          <a:extLst>
            <a:ext uri="{FF2B5EF4-FFF2-40B4-BE49-F238E27FC236}">
              <a16:creationId xmlns:a16="http://schemas.microsoft.com/office/drawing/2014/main" id="{449C6A06-C625-4B21-BAF4-619E946D10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38100"/>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148896</xdr:colOff>
      <xdr:row>1</xdr:row>
      <xdr:rowOff>699</xdr:rowOff>
    </xdr:from>
    <xdr:to>
      <xdr:col>2</xdr:col>
      <xdr:colOff>735723</xdr:colOff>
      <xdr:row>1</xdr:row>
      <xdr:rowOff>699</xdr:rowOff>
    </xdr:to>
    <xdr:grpSp>
      <xdr:nvGrpSpPr>
        <xdr:cNvPr id="2" name="Grupo 6">
          <a:extLst>
            <a:ext uri="{FF2B5EF4-FFF2-40B4-BE49-F238E27FC236}">
              <a16:creationId xmlns:a16="http://schemas.microsoft.com/office/drawing/2014/main" id="{7943B11A-FCC0-4AF4-82C1-B8CECB3CC835}"/>
            </a:ext>
          </a:extLst>
        </xdr:cNvPr>
        <xdr:cNvGrpSpPr>
          <a:grpSpLocks/>
        </xdr:cNvGrpSpPr>
      </xdr:nvGrpSpPr>
      <xdr:grpSpPr bwMode="auto">
        <a:xfrm>
          <a:off x="148896" y="753174"/>
          <a:ext cx="4063452" cy="0"/>
          <a:chOff x="288407" y="266700"/>
          <a:chExt cx="6183074" cy="447675"/>
        </a:xfrm>
      </xdr:grpSpPr>
      <xdr:pic>
        <xdr:nvPicPr>
          <xdr:cNvPr id="3" name="Imagen 17">
            <a:extLst>
              <a:ext uri="{FF2B5EF4-FFF2-40B4-BE49-F238E27FC236}">
                <a16:creationId xmlns:a16="http://schemas.microsoft.com/office/drawing/2014/main" id="{297F1430-F4A1-CA6C-81A5-84F90F4BBA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AB59D46C-CB4B-8B4F-6FB8-0C77E47A37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161925</xdr:colOff>
      <xdr:row>0</xdr:row>
      <xdr:rowOff>104775</xdr:rowOff>
    </xdr:from>
    <xdr:to>
      <xdr:col>0</xdr:col>
      <xdr:colOff>1824939</xdr:colOff>
      <xdr:row>1</xdr:row>
      <xdr:rowOff>0</xdr:rowOff>
    </xdr:to>
    <xdr:pic>
      <xdr:nvPicPr>
        <xdr:cNvPr id="7" name="Imagen 6">
          <a:extLst>
            <a:ext uri="{FF2B5EF4-FFF2-40B4-BE49-F238E27FC236}">
              <a16:creationId xmlns:a16="http://schemas.microsoft.com/office/drawing/2014/main" id="{F3D78102-AEF5-412D-BF6E-57FFE3BFA9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104775"/>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148896</xdr:colOff>
      <xdr:row>1</xdr:row>
      <xdr:rowOff>699</xdr:rowOff>
    </xdr:from>
    <xdr:to>
      <xdr:col>2</xdr:col>
      <xdr:colOff>735723</xdr:colOff>
      <xdr:row>1</xdr:row>
      <xdr:rowOff>699</xdr:rowOff>
    </xdr:to>
    <xdr:grpSp>
      <xdr:nvGrpSpPr>
        <xdr:cNvPr id="2" name="Grupo 6">
          <a:extLst>
            <a:ext uri="{FF2B5EF4-FFF2-40B4-BE49-F238E27FC236}">
              <a16:creationId xmlns:a16="http://schemas.microsoft.com/office/drawing/2014/main" id="{452C5C30-9C28-4BCB-A5E5-5B633E643820}"/>
            </a:ext>
          </a:extLst>
        </xdr:cNvPr>
        <xdr:cNvGrpSpPr>
          <a:grpSpLocks/>
        </xdr:cNvGrpSpPr>
      </xdr:nvGrpSpPr>
      <xdr:grpSpPr bwMode="auto">
        <a:xfrm>
          <a:off x="148896" y="753174"/>
          <a:ext cx="3387177" cy="0"/>
          <a:chOff x="288407" y="266700"/>
          <a:chExt cx="6183074" cy="447675"/>
        </a:xfrm>
      </xdr:grpSpPr>
      <xdr:pic>
        <xdr:nvPicPr>
          <xdr:cNvPr id="3" name="Imagen 17">
            <a:extLst>
              <a:ext uri="{FF2B5EF4-FFF2-40B4-BE49-F238E27FC236}">
                <a16:creationId xmlns:a16="http://schemas.microsoft.com/office/drawing/2014/main" id="{D05162A2-6796-4EE8-0F8F-4E67E53F18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B40AF847-0F6B-5650-86AB-9D41E51963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114300</xdr:colOff>
      <xdr:row>0</xdr:row>
      <xdr:rowOff>95250</xdr:rowOff>
    </xdr:from>
    <xdr:to>
      <xdr:col>0</xdr:col>
      <xdr:colOff>1777314</xdr:colOff>
      <xdr:row>0</xdr:row>
      <xdr:rowOff>742950</xdr:rowOff>
    </xdr:to>
    <xdr:pic>
      <xdr:nvPicPr>
        <xdr:cNvPr id="7" name="Imagen 6">
          <a:extLst>
            <a:ext uri="{FF2B5EF4-FFF2-40B4-BE49-F238E27FC236}">
              <a16:creationId xmlns:a16="http://schemas.microsoft.com/office/drawing/2014/main" id="{9D56415E-18A2-4782-9AB9-A673A25E21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95250"/>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148896</xdr:colOff>
      <xdr:row>1</xdr:row>
      <xdr:rowOff>699</xdr:rowOff>
    </xdr:from>
    <xdr:to>
      <xdr:col>2</xdr:col>
      <xdr:colOff>735723</xdr:colOff>
      <xdr:row>1</xdr:row>
      <xdr:rowOff>699</xdr:rowOff>
    </xdr:to>
    <xdr:grpSp>
      <xdr:nvGrpSpPr>
        <xdr:cNvPr id="3" name="Grupo 6">
          <a:extLst>
            <a:ext uri="{FF2B5EF4-FFF2-40B4-BE49-F238E27FC236}">
              <a16:creationId xmlns:a16="http://schemas.microsoft.com/office/drawing/2014/main" id="{B0A0A104-BD0A-4DA5-8E65-21794CCE5E8E}"/>
            </a:ext>
          </a:extLst>
        </xdr:cNvPr>
        <xdr:cNvGrpSpPr>
          <a:grpSpLocks/>
        </xdr:cNvGrpSpPr>
      </xdr:nvGrpSpPr>
      <xdr:grpSpPr bwMode="auto">
        <a:xfrm>
          <a:off x="148896" y="750793"/>
          <a:ext cx="5146921" cy="0"/>
          <a:chOff x="288407" y="266700"/>
          <a:chExt cx="6183074" cy="447675"/>
        </a:xfrm>
      </xdr:grpSpPr>
      <xdr:pic>
        <xdr:nvPicPr>
          <xdr:cNvPr id="4" name="Imagen 17">
            <a:extLst>
              <a:ext uri="{FF2B5EF4-FFF2-40B4-BE49-F238E27FC236}">
                <a16:creationId xmlns:a16="http://schemas.microsoft.com/office/drawing/2014/main" id="{07F538D5-959B-6465-D72C-7541ABC359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CC4CA98C-0EF8-E81D-7958-176AE1B061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273844</xdr:colOff>
      <xdr:row>0</xdr:row>
      <xdr:rowOff>83344</xdr:rowOff>
    </xdr:from>
    <xdr:to>
      <xdr:col>0</xdr:col>
      <xdr:colOff>1936858</xdr:colOff>
      <xdr:row>0</xdr:row>
      <xdr:rowOff>731044</xdr:rowOff>
    </xdr:to>
    <xdr:pic>
      <xdr:nvPicPr>
        <xdr:cNvPr id="9" name="Imagen 8">
          <a:extLst>
            <a:ext uri="{FF2B5EF4-FFF2-40B4-BE49-F238E27FC236}">
              <a16:creationId xmlns:a16="http://schemas.microsoft.com/office/drawing/2014/main" id="{1237DB2D-ED7D-4D82-8C85-AC108BC89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3844" y="83344"/>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148896</xdr:colOff>
      <xdr:row>1</xdr:row>
      <xdr:rowOff>699</xdr:rowOff>
    </xdr:from>
    <xdr:to>
      <xdr:col>3</xdr:col>
      <xdr:colOff>4203</xdr:colOff>
      <xdr:row>1</xdr:row>
      <xdr:rowOff>699</xdr:rowOff>
    </xdr:to>
    <xdr:grpSp>
      <xdr:nvGrpSpPr>
        <xdr:cNvPr id="2" name="Grupo 6">
          <a:extLst>
            <a:ext uri="{FF2B5EF4-FFF2-40B4-BE49-F238E27FC236}">
              <a16:creationId xmlns:a16="http://schemas.microsoft.com/office/drawing/2014/main" id="{4FD0313E-ED1E-4A5F-822D-B6CB26685D98}"/>
            </a:ext>
          </a:extLst>
        </xdr:cNvPr>
        <xdr:cNvGrpSpPr>
          <a:grpSpLocks/>
        </xdr:cNvGrpSpPr>
      </xdr:nvGrpSpPr>
      <xdr:grpSpPr bwMode="auto">
        <a:xfrm>
          <a:off x="148896" y="753174"/>
          <a:ext cx="3760557" cy="0"/>
          <a:chOff x="288407" y="266700"/>
          <a:chExt cx="6183074" cy="447675"/>
        </a:xfrm>
      </xdr:grpSpPr>
      <xdr:pic>
        <xdr:nvPicPr>
          <xdr:cNvPr id="3" name="Imagen 17">
            <a:extLst>
              <a:ext uri="{FF2B5EF4-FFF2-40B4-BE49-F238E27FC236}">
                <a16:creationId xmlns:a16="http://schemas.microsoft.com/office/drawing/2014/main" id="{82FDA23D-463D-22CD-5CA0-1F4416E89F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3F177A6A-3ECA-4E08-1750-418E5CAC81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114300</xdr:colOff>
      <xdr:row>0</xdr:row>
      <xdr:rowOff>57150</xdr:rowOff>
    </xdr:from>
    <xdr:to>
      <xdr:col>0</xdr:col>
      <xdr:colOff>1777314</xdr:colOff>
      <xdr:row>0</xdr:row>
      <xdr:rowOff>704850</xdr:rowOff>
    </xdr:to>
    <xdr:pic>
      <xdr:nvPicPr>
        <xdr:cNvPr id="7" name="Imagen 6">
          <a:extLst>
            <a:ext uri="{FF2B5EF4-FFF2-40B4-BE49-F238E27FC236}">
              <a16:creationId xmlns:a16="http://schemas.microsoft.com/office/drawing/2014/main" id="{D817540C-B054-4AF1-8CE7-B29AA4DBFE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57150"/>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148896</xdr:colOff>
      <xdr:row>1</xdr:row>
      <xdr:rowOff>699</xdr:rowOff>
    </xdr:from>
    <xdr:to>
      <xdr:col>2</xdr:col>
      <xdr:colOff>735723</xdr:colOff>
      <xdr:row>1</xdr:row>
      <xdr:rowOff>699</xdr:rowOff>
    </xdr:to>
    <xdr:grpSp>
      <xdr:nvGrpSpPr>
        <xdr:cNvPr id="2" name="Grupo 6">
          <a:extLst>
            <a:ext uri="{FF2B5EF4-FFF2-40B4-BE49-F238E27FC236}">
              <a16:creationId xmlns:a16="http://schemas.microsoft.com/office/drawing/2014/main" id="{533FD94D-B864-4537-A9A9-9DA1242E49F9}"/>
            </a:ext>
          </a:extLst>
        </xdr:cNvPr>
        <xdr:cNvGrpSpPr>
          <a:grpSpLocks/>
        </xdr:cNvGrpSpPr>
      </xdr:nvGrpSpPr>
      <xdr:grpSpPr bwMode="auto">
        <a:xfrm>
          <a:off x="148896" y="753174"/>
          <a:ext cx="3396702" cy="0"/>
          <a:chOff x="288407" y="266700"/>
          <a:chExt cx="6183074" cy="447675"/>
        </a:xfrm>
      </xdr:grpSpPr>
      <xdr:pic>
        <xdr:nvPicPr>
          <xdr:cNvPr id="3" name="Imagen 17">
            <a:extLst>
              <a:ext uri="{FF2B5EF4-FFF2-40B4-BE49-F238E27FC236}">
                <a16:creationId xmlns:a16="http://schemas.microsoft.com/office/drawing/2014/main" id="{966E24AF-0778-9386-4073-FCB669158A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F07F1E09-EA57-81CF-0AD7-52F04DFBDE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66675</xdr:colOff>
      <xdr:row>0</xdr:row>
      <xdr:rowOff>0</xdr:rowOff>
    </xdr:from>
    <xdr:to>
      <xdr:col>0</xdr:col>
      <xdr:colOff>1729689</xdr:colOff>
      <xdr:row>0</xdr:row>
      <xdr:rowOff>647700</xdr:rowOff>
    </xdr:to>
    <xdr:pic>
      <xdr:nvPicPr>
        <xdr:cNvPr id="7" name="Imagen 6">
          <a:extLst>
            <a:ext uri="{FF2B5EF4-FFF2-40B4-BE49-F238E27FC236}">
              <a16:creationId xmlns:a16="http://schemas.microsoft.com/office/drawing/2014/main" id="{AAF7F35D-1BBE-4B76-A21F-218D56818D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 y="0"/>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148896</xdr:colOff>
      <xdr:row>1</xdr:row>
      <xdr:rowOff>699</xdr:rowOff>
    </xdr:from>
    <xdr:to>
      <xdr:col>2</xdr:col>
      <xdr:colOff>735723</xdr:colOff>
      <xdr:row>1</xdr:row>
      <xdr:rowOff>699</xdr:rowOff>
    </xdr:to>
    <xdr:grpSp>
      <xdr:nvGrpSpPr>
        <xdr:cNvPr id="3" name="Grupo 6">
          <a:extLst>
            <a:ext uri="{FF2B5EF4-FFF2-40B4-BE49-F238E27FC236}">
              <a16:creationId xmlns:a16="http://schemas.microsoft.com/office/drawing/2014/main" id="{5DF9909D-A8E5-4CE4-A119-EE586F23335B}"/>
            </a:ext>
          </a:extLst>
        </xdr:cNvPr>
        <xdr:cNvGrpSpPr>
          <a:grpSpLocks/>
        </xdr:cNvGrpSpPr>
      </xdr:nvGrpSpPr>
      <xdr:grpSpPr bwMode="auto">
        <a:xfrm>
          <a:off x="148896" y="753174"/>
          <a:ext cx="5196927" cy="0"/>
          <a:chOff x="288407" y="266700"/>
          <a:chExt cx="6183074" cy="447675"/>
        </a:xfrm>
      </xdr:grpSpPr>
      <xdr:pic>
        <xdr:nvPicPr>
          <xdr:cNvPr id="4" name="Imagen 17">
            <a:extLst>
              <a:ext uri="{FF2B5EF4-FFF2-40B4-BE49-F238E27FC236}">
                <a16:creationId xmlns:a16="http://schemas.microsoft.com/office/drawing/2014/main" id="{9C01939A-36BC-930E-6F0B-5609A8EB94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E68FCA5B-3A5E-2D97-D0F7-B00161EADC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166688</xdr:colOff>
      <xdr:row>0</xdr:row>
      <xdr:rowOff>95250</xdr:rowOff>
    </xdr:from>
    <xdr:to>
      <xdr:col>0</xdr:col>
      <xdr:colOff>1829702</xdr:colOff>
      <xdr:row>0</xdr:row>
      <xdr:rowOff>742950</xdr:rowOff>
    </xdr:to>
    <xdr:pic>
      <xdr:nvPicPr>
        <xdr:cNvPr id="9" name="Imagen 8">
          <a:extLst>
            <a:ext uri="{FF2B5EF4-FFF2-40B4-BE49-F238E27FC236}">
              <a16:creationId xmlns:a16="http://schemas.microsoft.com/office/drawing/2014/main" id="{DA568F33-E80F-45C6-8C35-7AE51B9726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688" y="95250"/>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148896</xdr:colOff>
      <xdr:row>1</xdr:row>
      <xdr:rowOff>699</xdr:rowOff>
    </xdr:from>
    <xdr:to>
      <xdr:col>3</xdr:col>
      <xdr:colOff>2298</xdr:colOff>
      <xdr:row>1</xdr:row>
      <xdr:rowOff>699</xdr:rowOff>
    </xdr:to>
    <xdr:grpSp>
      <xdr:nvGrpSpPr>
        <xdr:cNvPr id="2" name="Grupo 6">
          <a:extLst>
            <a:ext uri="{FF2B5EF4-FFF2-40B4-BE49-F238E27FC236}">
              <a16:creationId xmlns:a16="http://schemas.microsoft.com/office/drawing/2014/main" id="{EC248119-864A-4A49-9C9E-ADA2A613CD42}"/>
            </a:ext>
          </a:extLst>
        </xdr:cNvPr>
        <xdr:cNvGrpSpPr>
          <a:grpSpLocks/>
        </xdr:cNvGrpSpPr>
      </xdr:nvGrpSpPr>
      <xdr:grpSpPr bwMode="auto">
        <a:xfrm>
          <a:off x="148896" y="753174"/>
          <a:ext cx="3834852" cy="0"/>
          <a:chOff x="288407" y="266700"/>
          <a:chExt cx="6183074" cy="447675"/>
        </a:xfrm>
      </xdr:grpSpPr>
      <xdr:pic>
        <xdr:nvPicPr>
          <xdr:cNvPr id="3" name="Imagen 17">
            <a:extLst>
              <a:ext uri="{FF2B5EF4-FFF2-40B4-BE49-F238E27FC236}">
                <a16:creationId xmlns:a16="http://schemas.microsoft.com/office/drawing/2014/main" id="{414B0F7E-2BA3-17AD-719E-6774F6DB68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7E92C6DC-D6B0-B894-313F-3CE5E9D062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114300</xdr:colOff>
      <xdr:row>0</xdr:row>
      <xdr:rowOff>0</xdr:rowOff>
    </xdr:from>
    <xdr:to>
      <xdr:col>0</xdr:col>
      <xdr:colOff>1777314</xdr:colOff>
      <xdr:row>0</xdr:row>
      <xdr:rowOff>647700</xdr:rowOff>
    </xdr:to>
    <xdr:pic>
      <xdr:nvPicPr>
        <xdr:cNvPr id="7" name="Imagen 6">
          <a:extLst>
            <a:ext uri="{FF2B5EF4-FFF2-40B4-BE49-F238E27FC236}">
              <a16:creationId xmlns:a16="http://schemas.microsoft.com/office/drawing/2014/main" id="{21B1B823-074A-43CE-A218-1719328E87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0"/>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148896</xdr:colOff>
      <xdr:row>1</xdr:row>
      <xdr:rowOff>699</xdr:rowOff>
    </xdr:from>
    <xdr:to>
      <xdr:col>2</xdr:col>
      <xdr:colOff>735723</xdr:colOff>
      <xdr:row>1</xdr:row>
      <xdr:rowOff>699</xdr:rowOff>
    </xdr:to>
    <xdr:grpSp>
      <xdr:nvGrpSpPr>
        <xdr:cNvPr id="2" name="Grupo 6">
          <a:extLst>
            <a:ext uri="{FF2B5EF4-FFF2-40B4-BE49-F238E27FC236}">
              <a16:creationId xmlns:a16="http://schemas.microsoft.com/office/drawing/2014/main" id="{E7F43C7B-F35C-4C36-8970-E56674BD09D5}"/>
            </a:ext>
          </a:extLst>
        </xdr:cNvPr>
        <xdr:cNvGrpSpPr>
          <a:grpSpLocks/>
        </xdr:cNvGrpSpPr>
      </xdr:nvGrpSpPr>
      <xdr:grpSpPr bwMode="auto">
        <a:xfrm>
          <a:off x="148896" y="753174"/>
          <a:ext cx="3387177" cy="0"/>
          <a:chOff x="288407" y="266700"/>
          <a:chExt cx="6183074" cy="447675"/>
        </a:xfrm>
      </xdr:grpSpPr>
      <xdr:pic>
        <xdr:nvPicPr>
          <xdr:cNvPr id="3" name="Imagen 17">
            <a:extLst>
              <a:ext uri="{FF2B5EF4-FFF2-40B4-BE49-F238E27FC236}">
                <a16:creationId xmlns:a16="http://schemas.microsoft.com/office/drawing/2014/main" id="{3B847D59-3501-CF03-D0F6-46B1062AB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B0E737CF-684F-B825-6A4C-E6BDA313AD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190500</xdr:colOff>
      <xdr:row>0</xdr:row>
      <xdr:rowOff>66675</xdr:rowOff>
    </xdr:from>
    <xdr:to>
      <xdr:col>0</xdr:col>
      <xdr:colOff>1853514</xdr:colOff>
      <xdr:row>0</xdr:row>
      <xdr:rowOff>714375</xdr:rowOff>
    </xdr:to>
    <xdr:pic>
      <xdr:nvPicPr>
        <xdr:cNvPr id="7" name="Imagen 6">
          <a:extLst>
            <a:ext uri="{FF2B5EF4-FFF2-40B4-BE49-F238E27FC236}">
              <a16:creationId xmlns:a16="http://schemas.microsoft.com/office/drawing/2014/main" id="{F1E1ECB2-0788-4F72-9C95-BF00B21FB6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66675"/>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148896</xdr:colOff>
      <xdr:row>1</xdr:row>
      <xdr:rowOff>699</xdr:rowOff>
    </xdr:from>
    <xdr:to>
      <xdr:col>2</xdr:col>
      <xdr:colOff>735723</xdr:colOff>
      <xdr:row>1</xdr:row>
      <xdr:rowOff>699</xdr:rowOff>
    </xdr:to>
    <xdr:grpSp>
      <xdr:nvGrpSpPr>
        <xdr:cNvPr id="3" name="Grupo 6">
          <a:extLst>
            <a:ext uri="{FF2B5EF4-FFF2-40B4-BE49-F238E27FC236}">
              <a16:creationId xmlns:a16="http://schemas.microsoft.com/office/drawing/2014/main" id="{215580BE-3FBD-4DA3-8FFD-1054331CC73B}"/>
            </a:ext>
          </a:extLst>
        </xdr:cNvPr>
        <xdr:cNvGrpSpPr>
          <a:grpSpLocks/>
        </xdr:cNvGrpSpPr>
      </xdr:nvGrpSpPr>
      <xdr:grpSpPr bwMode="auto">
        <a:xfrm>
          <a:off x="148896" y="752116"/>
          <a:ext cx="5000077" cy="0"/>
          <a:chOff x="288407" y="266700"/>
          <a:chExt cx="6183074" cy="447675"/>
        </a:xfrm>
      </xdr:grpSpPr>
      <xdr:pic>
        <xdr:nvPicPr>
          <xdr:cNvPr id="4" name="Imagen 17">
            <a:extLst>
              <a:ext uri="{FF2B5EF4-FFF2-40B4-BE49-F238E27FC236}">
                <a16:creationId xmlns:a16="http://schemas.microsoft.com/office/drawing/2014/main" id="{E35FCD6E-5170-A1A2-0CCC-AAD6BD569D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F68A42FC-8BF9-195A-94D9-34D47385E2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190500</xdr:colOff>
      <xdr:row>0</xdr:row>
      <xdr:rowOff>74083</xdr:rowOff>
    </xdr:from>
    <xdr:to>
      <xdr:col>0</xdr:col>
      <xdr:colOff>1853514</xdr:colOff>
      <xdr:row>0</xdr:row>
      <xdr:rowOff>721783</xdr:rowOff>
    </xdr:to>
    <xdr:pic>
      <xdr:nvPicPr>
        <xdr:cNvPr id="8" name="Imagen 7">
          <a:extLst>
            <a:ext uri="{FF2B5EF4-FFF2-40B4-BE49-F238E27FC236}">
              <a16:creationId xmlns:a16="http://schemas.microsoft.com/office/drawing/2014/main" id="{490C92E4-5E0C-4EE3-96C4-D2DAAB27BF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74083"/>
          <a:ext cx="1663014"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anuelmejiasanchez/Downloads/20230309_Guia%20elaboracion%20-%20MinCultura%20-%202024%20BIC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anuelmejiasanchez/Downloads/2023%20-%20Actualizacio&#769;n%20Registros%20Administrativos%20Mincultura%20-%20DACMI%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priveras\OneDrive%20-%20dane.gov.co\2024\20230309_Guia%20elaboracion%20Anexo%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jmosquerad_dane_gov_co/Documents/Econom&#237;a%20Cultural%20y%20Creativa%202024/Econom&#237;a%20Cultural%20y%20Creativa%202024/und&#233;cimo%20reporte/Anexos/Gu&#237;a%20elaboraci&#243;n%20anexo%20SIC%2023_02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0309_Guia elaboracion - Mi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 - Actualización Registr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utas de diligenciamiento"/>
      <sheetName val="Lista de indicadores "/>
      <sheetName val="Cuadro 1"/>
      <sheetName val="Cuadro 2"/>
      <sheetName val="Cuadro 3"/>
      <sheetName val="Cuadro 3 (2)"/>
      <sheetName val="20230309_Guia elaboracion Anexo"/>
    </sheetNames>
    <sheetDataSet>
      <sheetData sheetId="0"/>
      <sheetData sheetId="1"/>
      <sheetData sheetId="2"/>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utas de diligenciamiento"/>
      <sheetName val="Lista de indicadores "/>
      <sheetName val="Cuadro 1"/>
      <sheetName val="Cuadro 2"/>
      <sheetName val="Cuadro 3"/>
      <sheetName val="Cuadro 4"/>
      <sheetName val="Guía elaboración anexo SIC 23_0"/>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46"/>
  <sheetViews>
    <sheetView topLeftCell="A38" zoomScaleNormal="100" workbookViewId="0">
      <selection activeCell="B39" sqref="B39:D39"/>
    </sheetView>
  </sheetViews>
  <sheetFormatPr baseColWidth="10" defaultColWidth="11.42578125" defaultRowHeight="14.25" x14ac:dyDescent="0.25"/>
  <cols>
    <col min="1" max="1" width="14.42578125" style="4" customWidth="1"/>
    <col min="2" max="4" width="18.5703125" style="2" customWidth="1"/>
    <col min="5" max="5" width="56.5703125" style="2" customWidth="1"/>
    <col min="6" max="6" width="32.5703125" style="2" customWidth="1"/>
    <col min="7" max="7" width="14.42578125" style="2" customWidth="1"/>
    <col min="8" max="16384" width="11.42578125" style="2"/>
  </cols>
  <sheetData>
    <row r="1" spans="1:6" ht="60" customHeight="1" x14ac:dyDescent="0.25">
      <c r="B1" s="4"/>
      <c r="C1" s="4"/>
      <c r="D1" s="4"/>
      <c r="E1"/>
      <c r="F1" s="4"/>
    </row>
    <row r="2" spans="1:6" ht="20.25" customHeight="1" x14ac:dyDescent="0.25">
      <c r="A2" s="1"/>
      <c r="B2" s="1"/>
      <c r="C2" s="1"/>
      <c r="D2" s="1"/>
      <c r="E2" s="1"/>
      <c r="F2" s="1"/>
    </row>
    <row r="3" spans="1:6" ht="15" customHeight="1" x14ac:dyDescent="0.25">
      <c r="B3" s="4"/>
      <c r="C3" s="4"/>
      <c r="D3" s="4"/>
      <c r="E3" s="4"/>
      <c r="F3" s="4"/>
    </row>
    <row r="4" spans="1:6" ht="21.75" customHeight="1" x14ac:dyDescent="0.25">
      <c r="A4" s="430" t="s">
        <v>397</v>
      </c>
      <c r="B4" s="430"/>
      <c r="C4" s="430"/>
      <c r="D4" s="430"/>
      <c r="E4" s="430"/>
      <c r="F4" s="430"/>
    </row>
    <row r="5" spans="1:6" ht="18" customHeight="1" x14ac:dyDescent="0.25">
      <c r="A5" s="430"/>
      <c r="B5" s="430"/>
      <c r="C5" s="430"/>
      <c r="D5" s="430"/>
      <c r="E5" s="430"/>
      <c r="F5" s="430"/>
    </row>
    <row r="6" spans="1:6" ht="27.75" customHeight="1" x14ac:dyDescent="0.25">
      <c r="A6" s="413" t="s">
        <v>0</v>
      </c>
      <c r="B6" s="431" t="s">
        <v>1</v>
      </c>
      <c r="C6" s="431"/>
      <c r="D6" s="431"/>
      <c r="E6" s="413" t="s">
        <v>2</v>
      </c>
      <c r="F6" s="413" t="s">
        <v>3</v>
      </c>
    </row>
    <row r="7" spans="1:6" s="3" customFormat="1" ht="68.25" customHeight="1" x14ac:dyDescent="0.2">
      <c r="A7" s="68">
        <v>1</v>
      </c>
      <c r="B7" s="432" t="s">
        <v>4</v>
      </c>
      <c r="C7" s="432"/>
      <c r="D7" s="432"/>
      <c r="E7" s="18" t="s">
        <v>5</v>
      </c>
      <c r="F7" s="18" t="s">
        <v>6</v>
      </c>
    </row>
    <row r="8" spans="1:6" s="3" customFormat="1" ht="51" customHeight="1" x14ac:dyDescent="0.2">
      <c r="A8" s="69">
        <v>2</v>
      </c>
      <c r="B8" s="433" t="s">
        <v>7</v>
      </c>
      <c r="C8" s="433"/>
      <c r="D8" s="433"/>
      <c r="E8" s="396" t="s">
        <v>5</v>
      </c>
      <c r="F8" s="396" t="s">
        <v>6</v>
      </c>
    </row>
    <row r="9" spans="1:6" s="3" customFormat="1" ht="43.5" customHeight="1" x14ac:dyDescent="0.2">
      <c r="A9" s="68">
        <v>3</v>
      </c>
      <c r="B9" s="435" t="s">
        <v>8</v>
      </c>
      <c r="C9" s="435"/>
      <c r="D9" s="435"/>
      <c r="E9" s="18" t="s">
        <v>5</v>
      </c>
      <c r="F9" s="18" t="s">
        <v>6</v>
      </c>
    </row>
    <row r="10" spans="1:6" ht="71.25" customHeight="1" x14ac:dyDescent="0.25">
      <c r="A10" s="69">
        <v>4</v>
      </c>
      <c r="B10" s="433" t="s">
        <v>9</v>
      </c>
      <c r="C10" s="433"/>
      <c r="D10" s="433"/>
      <c r="E10" s="396" t="s">
        <v>5</v>
      </c>
      <c r="F10" s="396" t="s">
        <v>6</v>
      </c>
    </row>
    <row r="11" spans="1:6" ht="62.25" customHeight="1" x14ac:dyDescent="0.25">
      <c r="A11" s="68">
        <v>5</v>
      </c>
      <c r="B11" s="432" t="s">
        <v>10</v>
      </c>
      <c r="C11" s="432"/>
      <c r="D11" s="432"/>
      <c r="E11" s="18" t="s">
        <v>5</v>
      </c>
      <c r="F11" s="18" t="s">
        <v>6</v>
      </c>
    </row>
    <row r="12" spans="1:6" ht="44.25" customHeight="1" x14ac:dyDescent="0.25">
      <c r="A12" s="69">
        <v>6</v>
      </c>
      <c r="B12" s="433" t="s">
        <v>11</v>
      </c>
      <c r="C12" s="433"/>
      <c r="D12" s="433"/>
      <c r="E12" s="396" t="s">
        <v>5</v>
      </c>
      <c r="F12" s="396" t="s">
        <v>6</v>
      </c>
    </row>
    <row r="13" spans="1:6" ht="57" customHeight="1" x14ac:dyDescent="0.25">
      <c r="A13" s="68">
        <v>7</v>
      </c>
      <c r="B13" s="432" t="s">
        <v>12</v>
      </c>
      <c r="C13" s="432"/>
      <c r="D13" s="432"/>
      <c r="E13" s="18" t="s">
        <v>5</v>
      </c>
      <c r="F13" s="18" t="s">
        <v>6</v>
      </c>
    </row>
    <row r="14" spans="1:6" ht="32.25" customHeight="1" x14ac:dyDescent="0.25">
      <c r="A14" s="69">
        <v>8</v>
      </c>
      <c r="B14" s="433" t="s">
        <v>248</v>
      </c>
      <c r="C14" s="433"/>
      <c r="D14" s="433"/>
      <c r="E14" s="396" t="s">
        <v>13</v>
      </c>
      <c r="F14" s="396" t="s">
        <v>6</v>
      </c>
    </row>
    <row r="15" spans="1:6" ht="67.900000000000006" customHeight="1" x14ac:dyDescent="0.25">
      <c r="A15" s="68">
        <v>9</v>
      </c>
      <c r="B15" s="436" t="s">
        <v>14</v>
      </c>
      <c r="C15" s="436"/>
      <c r="D15" s="436"/>
      <c r="E15" s="180" t="s">
        <v>15</v>
      </c>
      <c r="F15" s="18" t="s">
        <v>6</v>
      </c>
    </row>
    <row r="16" spans="1:6" ht="30" customHeight="1" x14ac:dyDescent="0.25">
      <c r="A16" s="69">
        <v>10</v>
      </c>
      <c r="B16" s="437" t="s">
        <v>16</v>
      </c>
      <c r="C16" s="437"/>
      <c r="D16" s="437"/>
      <c r="E16" s="397" t="s">
        <v>15</v>
      </c>
      <c r="F16" s="396" t="s">
        <v>6</v>
      </c>
    </row>
    <row r="17" spans="1:8" ht="35.450000000000003" customHeight="1" x14ac:dyDescent="0.25">
      <c r="A17" s="68">
        <v>11</v>
      </c>
      <c r="B17" s="436" t="s">
        <v>17</v>
      </c>
      <c r="C17" s="436"/>
      <c r="D17" s="436"/>
      <c r="E17" s="180" t="s">
        <v>18</v>
      </c>
      <c r="F17" s="18" t="s">
        <v>6</v>
      </c>
    </row>
    <row r="18" spans="1:8" ht="39.6" customHeight="1" x14ac:dyDescent="0.25">
      <c r="A18" s="69">
        <v>12</v>
      </c>
      <c r="B18" s="437" t="s">
        <v>19</v>
      </c>
      <c r="C18" s="437"/>
      <c r="D18" s="437"/>
      <c r="E18" s="397" t="s">
        <v>18</v>
      </c>
      <c r="F18" s="396" t="s">
        <v>6</v>
      </c>
    </row>
    <row r="19" spans="1:8" ht="53.45" customHeight="1" x14ac:dyDescent="0.25">
      <c r="A19" s="68">
        <v>13</v>
      </c>
      <c r="B19" s="436" t="s">
        <v>20</v>
      </c>
      <c r="C19" s="436"/>
      <c r="D19" s="436"/>
      <c r="E19" s="180" t="s">
        <v>18</v>
      </c>
      <c r="F19" s="18" t="s">
        <v>6</v>
      </c>
    </row>
    <row r="20" spans="1:8" ht="25.9" customHeight="1" x14ac:dyDescent="0.25">
      <c r="A20" s="69">
        <v>14</v>
      </c>
      <c r="B20" s="437" t="s">
        <v>21</v>
      </c>
      <c r="C20" s="437"/>
      <c r="D20" s="437"/>
      <c r="E20" s="397" t="s">
        <v>18</v>
      </c>
      <c r="F20" s="396" t="s">
        <v>6</v>
      </c>
    </row>
    <row r="21" spans="1:8" ht="30" customHeight="1" x14ac:dyDescent="0.25">
      <c r="A21" s="68">
        <v>15</v>
      </c>
      <c r="B21" s="436" t="s">
        <v>22</v>
      </c>
      <c r="C21" s="436"/>
      <c r="D21" s="436"/>
      <c r="E21" s="180" t="s">
        <v>18</v>
      </c>
      <c r="F21" s="18" t="s">
        <v>6</v>
      </c>
      <c r="G21" s="18"/>
      <c r="H21" s="18"/>
    </row>
    <row r="22" spans="1:8" ht="46.15" customHeight="1" x14ac:dyDescent="0.25">
      <c r="A22" s="69">
        <v>16</v>
      </c>
      <c r="B22" s="434" t="s">
        <v>23</v>
      </c>
      <c r="C22" s="434"/>
      <c r="D22" s="434"/>
      <c r="E22" s="396" t="s">
        <v>24</v>
      </c>
      <c r="F22" s="396" t="s">
        <v>25</v>
      </c>
    </row>
    <row r="23" spans="1:8" ht="28.5" customHeight="1" x14ac:dyDescent="0.25">
      <c r="A23" s="68">
        <v>17</v>
      </c>
      <c r="B23" s="436" t="s">
        <v>258</v>
      </c>
      <c r="C23" s="436"/>
      <c r="D23" s="436"/>
      <c r="E23" s="18" t="s">
        <v>24</v>
      </c>
      <c r="F23" s="18" t="s">
        <v>26</v>
      </c>
    </row>
    <row r="24" spans="1:8" ht="78.75" customHeight="1" x14ac:dyDescent="0.25">
      <c r="A24" s="69">
        <v>18</v>
      </c>
      <c r="B24" s="437" t="s">
        <v>370</v>
      </c>
      <c r="C24" s="437"/>
      <c r="D24" s="437"/>
      <c r="E24" s="396" t="s">
        <v>24</v>
      </c>
      <c r="F24" s="396" t="s">
        <v>26</v>
      </c>
    </row>
    <row r="25" spans="1:8" ht="28.5" x14ac:dyDescent="0.25">
      <c r="A25" s="68">
        <v>19</v>
      </c>
      <c r="B25" s="436" t="s">
        <v>27</v>
      </c>
      <c r="C25" s="436"/>
      <c r="D25" s="436"/>
      <c r="E25" s="18" t="s">
        <v>24</v>
      </c>
      <c r="F25" s="18" t="s">
        <v>26</v>
      </c>
    </row>
    <row r="26" spans="1:8" ht="41.25" customHeight="1" x14ac:dyDescent="0.25">
      <c r="A26" s="69">
        <v>20</v>
      </c>
      <c r="B26" s="437" t="s">
        <v>396</v>
      </c>
      <c r="C26" s="437"/>
      <c r="D26" s="437"/>
      <c r="E26" s="396" t="s">
        <v>286</v>
      </c>
      <c r="F26" s="396" t="s">
        <v>287</v>
      </c>
    </row>
    <row r="27" spans="1:8" ht="41.25" customHeight="1" x14ac:dyDescent="0.25">
      <c r="A27" s="68">
        <v>21</v>
      </c>
      <c r="B27" s="436" t="s">
        <v>371</v>
      </c>
      <c r="C27" s="436"/>
      <c r="D27" s="436"/>
      <c r="E27" s="18" t="s">
        <v>286</v>
      </c>
      <c r="F27" s="18" t="s">
        <v>287</v>
      </c>
    </row>
    <row r="28" spans="1:8" ht="41.25" customHeight="1" x14ac:dyDescent="0.25">
      <c r="A28" s="69">
        <v>22</v>
      </c>
      <c r="B28" s="437" t="s">
        <v>372</v>
      </c>
      <c r="C28" s="437"/>
      <c r="D28" s="437"/>
      <c r="E28" s="396" t="s">
        <v>286</v>
      </c>
      <c r="F28" s="396" t="s">
        <v>287</v>
      </c>
    </row>
    <row r="29" spans="1:8" ht="41.25" customHeight="1" x14ac:dyDescent="0.25">
      <c r="A29" s="68">
        <v>23</v>
      </c>
      <c r="B29" s="436" t="s">
        <v>373</v>
      </c>
      <c r="C29" s="436"/>
      <c r="D29" s="436"/>
      <c r="E29" s="18" t="s">
        <v>286</v>
      </c>
      <c r="F29" s="18" t="s">
        <v>287</v>
      </c>
    </row>
    <row r="30" spans="1:8" ht="41.25" customHeight="1" x14ac:dyDescent="0.25">
      <c r="A30" s="69">
        <v>24</v>
      </c>
      <c r="B30" s="437" t="s">
        <v>272</v>
      </c>
      <c r="C30" s="437"/>
      <c r="D30" s="437"/>
      <c r="E30" s="396" t="s">
        <v>286</v>
      </c>
      <c r="F30" s="396" t="s">
        <v>287</v>
      </c>
    </row>
    <row r="31" spans="1:8" ht="41.25" customHeight="1" x14ac:dyDescent="0.25">
      <c r="A31" s="68">
        <v>25</v>
      </c>
      <c r="B31" s="436" t="s">
        <v>273</v>
      </c>
      <c r="C31" s="436"/>
      <c r="D31" s="436"/>
      <c r="E31" s="18" t="s">
        <v>286</v>
      </c>
      <c r="F31" s="18" t="s">
        <v>287</v>
      </c>
    </row>
    <row r="32" spans="1:8" ht="41.25" customHeight="1" x14ac:dyDescent="0.25">
      <c r="A32" s="69">
        <v>26</v>
      </c>
      <c r="B32" s="437" t="s">
        <v>402</v>
      </c>
      <c r="C32" s="437"/>
      <c r="D32" s="437"/>
      <c r="E32" s="396" t="s">
        <v>286</v>
      </c>
      <c r="F32" s="396" t="s">
        <v>287</v>
      </c>
    </row>
    <row r="33" spans="1:6" ht="41.25" customHeight="1" x14ac:dyDescent="0.25">
      <c r="A33" s="68">
        <v>27</v>
      </c>
      <c r="B33" s="436" t="s">
        <v>274</v>
      </c>
      <c r="C33" s="436"/>
      <c r="D33" s="436"/>
      <c r="E33" s="18" t="s">
        <v>286</v>
      </c>
      <c r="F33" s="18" t="s">
        <v>287</v>
      </c>
    </row>
    <row r="34" spans="1:6" ht="41.25" customHeight="1" x14ac:dyDescent="0.25">
      <c r="A34" s="69">
        <v>28</v>
      </c>
      <c r="B34" s="437" t="s">
        <v>275</v>
      </c>
      <c r="C34" s="437"/>
      <c r="D34" s="437"/>
      <c r="E34" s="396" t="s">
        <v>286</v>
      </c>
      <c r="F34" s="396" t="s">
        <v>287</v>
      </c>
    </row>
    <row r="35" spans="1:6" ht="41.25" customHeight="1" x14ac:dyDescent="0.25">
      <c r="A35" s="68">
        <v>29</v>
      </c>
      <c r="B35" s="436" t="s">
        <v>276</v>
      </c>
      <c r="C35" s="436"/>
      <c r="D35" s="436"/>
      <c r="E35" s="18" t="s">
        <v>286</v>
      </c>
      <c r="F35" s="18" t="s">
        <v>287</v>
      </c>
    </row>
    <row r="36" spans="1:6" ht="41.25" customHeight="1" x14ac:dyDescent="0.25">
      <c r="A36" s="69">
        <v>30</v>
      </c>
      <c r="B36" s="437" t="s">
        <v>277</v>
      </c>
      <c r="C36" s="437"/>
      <c r="D36" s="437"/>
      <c r="E36" s="396" t="s">
        <v>286</v>
      </c>
      <c r="F36" s="396" t="s">
        <v>287</v>
      </c>
    </row>
    <row r="37" spans="1:6" ht="41.25" customHeight="1" x14ac:dyDescent="0.25">
      <c r="A37" s="68">
        <v>31</v>
      </c>
      <c r="B37" s="436" t="s">
        <v>278</v>
      </c>
      <c r="C37" s="436"/>
      <c r="D37" s="436"/>
      <c r="E37" s="18" t="s">
        <v>286</v>
      </c>
      <c r="F37" s="18" t="s">
        <v>287</v>
      </c>
    </row>
    <row r="38" spans="1:6" ht="41.25" customHeight="1" x14ac:dyDescent="0.25">
      <c r="A38" s="69">
        <v>32</v>
      </c>
      <c r="B38" s="437" t="s">
        <v>279</v>
      </c>
      <c r="C38" s="437"/>
      <c r="D38" s="437"/>
      <c r="E38" s="396" t="s">
        <v>286</v>
      </c>
      <c r="F38" s="396" t="s">
        <v>287</v>
      </c>
    </row>
    <row r="39" spans="1:6" ht="41.25" customHeight="1" x14ac:dyDescent="0.25">
      <c r="A39" s="68">
        <v>33</v>
      </c>
      <c r="B39" s="436" t="s">
        <v>280</v>
      </c>
      <c r="C39" s="436"/>
      <c r="D39" s="436"/>
      <c r="E39" s="18" t="s">
        <v>286</v>
      </c>
      <c r="F39" s="18" t="s">
        <v>287</v>
      </c>
    </row>
    <row r="40" spans="1:6" ht="41.25" customHeight="1" x14ac:dyDescent="0.25">
      <c r="A40" s="69">
        <v>34</v>
      </c>
      <c r="B40" s="437" t="s">
        <v>395</v>
      </c>
      <c r="C40" s="437"/>
      <c r="D40" s="437"/>
      <c r="E40" s="396" t="s">
        <v>286</v>
      </c>
      <c r="F40" s="396" t="s">
        <v>287</v>
      </c>
    </row>
    <row r="41" spans="1:6" ht="41.25" customHeight="1" x14ac:dyDescent="0.25">
      <c r="A41" s="68">
        <v>35</v>
      </c>
      <c r="B41" s="436" t="s">
        <v>282</v>
      </c>
      <c r="C41" s="436"/>
      <c r="D41" s="436"/>
      <c r="E41" s="18" t="s">
        <v>286</v>
      </c>
      <c r="F41" s="18" t="s">
        <v>287</v>
      </c>
    </row>
    <row r="42" spans="1:6" ht="41.25" customHeight="1" x14ac:dyDescent="0.25">
      <c r="A42" s="69">
        <v>36</v>
      </c>
      <c r="B42" s="437" t="s">
        <v>283</v>
      </c>
      <c r="C42" s="437"/>
      <c r="D42" s="437"/>
      <c r="E42" s="396" t="s">
        <v>286</v>
      </c>
      <c r="F42" s="396" t="s">
        <v>287</v>
      </c>
    </row>
    <row r="43" spans="1:6" ht="41.25" customHeight="1" x14ac:dyDescent="0.25">
      <c r="A43" s="68">
        <v>37</v>
      </c>
      <c r="B43" s="436" t="s">
        <v>394</v>
      </c>
      <c r="C43" s="436"/>
      <c r="D43" s="436"/>
      <c r="E43" s="18" t="s">
        <v>286</v>
      </c>
      <c r="F43" s="18" t="s">
        <v>287</v>
      </c>
    </row>
    <row r="44" spans="1:6" ht="41.25" customHeight="1" x14ac:dyDescent="0.25">
      <c r="A44" s="69">
        <v>38</v>
      </c>
      <c r="B44" s="437" t="s">
        <v>284</v>
      </c>
      <c r="C44" s="437"/>
      <c r="D44" s="437"/>
      <c r="E44" s="396" t="s">
        <v>286</v>
      </c>
      <c r="F44" s="396" t="s">
        <v>287</v>
      </c>
    </row>
    <row r="45" spans="1:6" ht="41.25" customHeight="1" x14ac:dyDescent="0.25">
      <c r="A45" s="68">
        <v>39</v>
      </c>
      <c r="B45" s="436" t="s">
        <v>285</v>
      </c>
      <c r="C45" s="436"/>
      <c r="D45" s="436"/>
      <c r="E45" s="18" t="s">
        <v>286</v>
      </c>
      <c r="F45" s="18" t="s">
        <v>287</v>
      </c>
    </row>
    <row r="46" spans="1:6" ht="41.25" customHeight="1" x14ac:dyDescent="0.25">
      <c r="A46" s="69">
        <v>40</v>
      </c>
      <c r="B46" s="437" t="s">
        <v>393</v>
      </c>
      <c r="C46" s="437"/>
      <c r="D46" s="437"/>
      <c r="E46" s="396" t="s">
        <v>286</v>
      </c>
      <c r="F46" s="396" t="s">
        <v>287</v>
      </c>
    </row>
  </sheetData>
  <mergeCells count="42">
    <mergeCell ref="B44:D44"/>
    <mergeCell ref="B45:D45"/>
    <mergeCell ref="B46:D46"/>
    <mergeCell ref="B39:D39"/>
    <mergeCell ref="B40:D40"/>
    <mergeCell ref="B41:D41"/>
    <mergeCell ref="B42:D42"/>
    <mergeCell ref="B43:D43"/>
    <mergeCell ref="B34:D34"/>
    <mergeCell ref="B35:D35"/>
    <mergeCell ref="B36:D36"/>
    <mergeCell ref="B37:D37"/>
    <mergeCell ref="B38:D38"/>
    <mergeCell ref="B29:D29"/>
    <mergeCell ref="B30:D30"/>
    <mergeCell ref="B31:D31"/>
    <mergeCell ref="B32:D32"/>
    <mergeCell ref="B33:D33"/>
    <mergeCell ref="B26:D26"/>
    <mergeCell ref="B27:D27"/>
    <mergeCell ref="B28:D28"/>
    <mergeCell ref="B17:D17"/>
    <mergeCell ref="B18:D18"/>
    <mergeCell ref="B19:D19"/>
    <mergeCell ref="B20:D20"/>
    <mergeCell ref="B21:D21"/>
    <mergeCell ref="B23:D23"/>
    <mergeCell ref="B24:D24"/>
    <mergeCell ref="B25:D25"/>
    <mergeCell ref="A4:F5"/>
    <mergeCell ref="B6:D6"/>
    <mergeCell ref="B7:D7"/>
    <mergeCell ref="B8:D8"/>
    <mergeCell ref="B22:D22"/>
    <mergeCell ref="B11:D11"/>
    <mergeCell ref="B12:D12"/>
    <mergeCell ref="B13:D13"/>
    <mergeCell ref="B14:D14"/>
    <mergeCell ref="B9:D9"/>
    <mergeCell ref="B10:D10"/>
    <mergeCell ref="B15:D15"/>
    <mergeCell ref="B16:D16"/>
  </mergeCells>
  <phoneticPr fontId="12" type="noConversion"/>
  <hyperlinks>
    <hyperlink ref="B8" location="'Item 1'!A1" display="Item 1" xr:uid="{00000000-0004-0000-0000-000000000000}"/>
    <hyperlink ref="B7:D7" location="'Cuadro 1'!A7" display="Número de eventos de espectáculos públicos registrados por mes" xr:uid="{00000000-0004-0000-0000-000002000000}"/>
    <hyperlink ref="B10:D10" location="'Cuadro 4'!A1" display="Top 10 de municipios con mayor organización de eventos para los espectáculos públicos registrados (se cambió nombre del indicador, teniendo en cuenta la descripción del word, así como, la información del anexo) no es el Top 10 de eventos de espectáculos públicos registrados por municipio" xr:uid="{25517AB0-9C04-4200-8120-A89EE0BC80FC}"/>
    <hyperlink ref="B11" location="'Cuadro 5'!A1" display="Número de escenarios para espectáculos públicos por departamento" xr:uid="{6BA574FA-A4DF-4AEE-B904-4C2C04440E57}"/>
    <hyperlink ref="B12" location="'Cuadro 6'!A1" display="Recaudo de la Ley de Espectáculos Públicos -LEP-" xr:uid="{A846A5DA-FE12-4CDC-8CB5-3E0D788CC35C}"/>
    <hyperlink ref="B13" location="'Cuadro 7'!A1" display="Top 10 de municipios con mayor recaudo de la Ley de Espectáculos Públicos -LEP-" xr:uid="{0F971DA6-6CC6-4FFE-88E0-60F3B0EACD41}"/>
    <hyperlink ref="B14" location="'Cuadro 8'!A1" display="Número de Escuelas de Música" xr:uid="{6D5016E8-DAD3-48ED-B08E-C13A492C24AA}"/>
    <hyperlink ref="B14:D14" location="'Cuadro 8'!A11" display="Número de Escuelas de Música" xr:uid="{0A827532-1AB6-4DFA-B854-9BC03C709F3C}"/>
    <hyperlink ref="B13:D13" location="'Cuadro 7'!A9" display="Top 10 de municipios con mayor recaudo de la Ley de Espectáculos Públicos -LEP-" xr:uid="{BFB20D62-B213-4F66-8ED4-126171AD62E3}"/>
    <hyperlink ref="B12:D12" location="'Cuadro 6'!A7" display="Recaudo de la Ley de Espectáculos Públicos -LEP-" xr:uid="{30B9049C-B822-436F-90B9-2F4F1212DBE0}"/>
    <hyperlink ref="B11:D11" location="'Cuadro 5'!A6" display="Número de escenarios para espectáculos públicos por departamento" xr:uid="{7639AC73-7F1B-44F0-8EE4-A4AE45645A11}"/>
    <hyperlink ref="B9:D9" location="'Cuadro 3'!A6" display="Número de eventos de espectáculos públicos registrados por departamento" xr:uid="{59C3EC69-0B02-4D42-924C-91A799195C60}"/>
    <hyperlink ref="B8:D8" location="'Cuadro 2'!A6" display="Número de eventos de espectáculos públicos registrados por tipo de espectáculo" xr:uid="{F2EC3B63-EB1C-4FEB-9AF4-88AF3703211D}"/>
    <hyperlink ref="B22:D22" location="'Cuadro 16'!A6" display="Porcentaje de patentes de invención solicitadas por residentes" xr:uid="{74A9A4AB-F06D-4BC0-BCD7-6AA193DDEA82}"/>
    <hyperlink ref="B15:D15" location="'Cuadro 9'!A1" display="Distribución del número total de Bienes de Interés Cultural del Ámbito Nacional (BICN) por subgrupo patrimonial" xr:uid="{5DA8EED8-2DB0-4E11-9EAB-147CAC99B746}"/>
    <hyperlink ref="B16:D16" location="'Cuadro 10'!A1" display="Distribución del número total de Bienes de Interés Cultural del Ámbito Nacional (BICN) por departamento " xr:uid="{6802FF4C-606D-4977-88E9-C76AE7324E61}"/>
    <hyperlink ref="B17:D17" location="'Cuadro 11'!A1" display="Recursos de Inversión y donación que benefician a proyectos cinematográficos " xr:uid="{6BBD4889-6E1E-430E-A6C0-12CB8CDA6A78}"/>
    <hyperlink ref="B18:D18" location="'Cuadro 12'!A1" display="Recursos en Fondo para el Desarrollo Cinematográfico (FDC)" xr:uid="{D8BDDA6E-1AF9-49C4-B5A7-8F97A65C1ADA}"/>
    <hyperlink ref="B19:D19" location="'Cuadro 13'!A1" display="Largometrajes colombianos estrenados por número de películas, número de espectadores, promedio espectadores cine nacional" xr:uid="{66066ED0-5F72-4772-A752-9539540DAE18}"/>
    <hyperlink ref="B20:D20" location="'Cuadro 14'!A1" display="Número de salas y sillas de cine por departamento " xr:uid="{2DA8EC4A-98CE-4BCA-BB6E-A977EF48349F}"/>
    <hyperlink ref="B21:D21" location="'Cuadro 15'!A1" display="Recaudo en taquilla por asistencia a cine" xr:uid="{10AF1207-728B-43FF-809C-17B20893E9AE}"/>
    <hyperlink ref="B23:D23" location="'Cuadro 17'!A1" display="Solicitudes de patentes de invención presentadas por residentes según sectores y áreas tecnológicas" xr:uid="{94DDA0A9-83F5-4D7C-A902-B78630531D0A}"/>
    <hyperlink ref="B24:D24" location="'Cuadro 18'!A1" display="Porcentaje de solicitudes de diseños industriales presentados por residentes (de acuerdo con documento metodológico d ela OE)" xr:uid="{E024CD0C-E044-49BE-B95C-5DDE7DAF7895}"/>
    <hyperlink ref="B25:D25" location="'Cuadro 19'!A1" display="Porcentaje de solicitudes de marcas y lemas comerciales presentadas por residentes" xr:uid="{60F16BF9-ACC5-4712-A7EE-7354A2BE3E4D}"/>
    <hyperlink ref="B29" location="'Particip en el VA por fuentes'!A1" display="Composición del valor agregado según fuentes de información en la Economía Cultural y Creativa - Promedio 2014-2022pr" xr:uid="{CB141FA2-A37F-4FC9-9911-6778B9087094}"/>
    <hyperlink ref="B30" location="'Total ECC Corrientes'!A1" display="Cuentas de producción y generación del ingreso Total Economía Cultural y Creativa- Valores corrientes" xr:uid="{E8BD8C8C-1D6E-471B-AE00-A59B82E0088C}"/>
    <hyperlink ref="B31" location="'Total ECC Constantes'!A1" display="Cuentas de producción y generación del ingreso Total Economía Cultural y Creativa- Series encadenadas de volumen con año de referencia 2015" xr:uid="{0AF4DE6F-F750-4460-B466-361A2A69FA34}"/>
    <hyperlink ref="B32" location="'Ocupados por áreas de la ECC'!A1" display="Población ocupada según áreas de economía cultural y creativa" xr:uid="{7FF50C58-92C1-46D5-8A35-4221D567D089}"/>
    <hyperlink ref="B33" location="'Ocupados por Tipo de actividad'!A1" display="Población ocupada según tipo de actividad de la economía cultural y creativa" xr:uid="{270ECCD4-5154-43D2-A743-23BAFD12F01D}"/>
    <hyperlink ref="B34" location="'TETC por áreas de la ECC'!A1" display="Oferta de Trabajo Equivalente a Tiempo Completo (TETC) según áreas de economía cultural y creativa" xr:uid="{F3686F1B-EFA2-4F55-B605-A8DD7A553373}"/>
    <hyperlink ref="B35" location="'TETC por Tipo de actividad'!A1" display="Oferta de Trabajo Equivalente a Tiempo Completo (TETC) según tipo de actividad de la economía cultural y creativa" xr:uid="{30601F0B-0F40-4994-8FB0-78EEB73E82E3}"/>
    <hyperlink ref="B36" location="'Part ocupados ECC en total Nal '!A1" display="Participación de las personas ocupadas en las actividades de la Economía Cultural y Creativa en el total nacional" xr:uid="{5149BBF5-2529-458B-A952-D3C9A11C1B5B}"/>
    <hyperlink ref="B37" location="'Ocupados ECC I TRIM 2021-22-23'!A1" display="Personas ocupadas en las actividades de la Economía Cultural y Creativa en el total nacional, Primer trimetre 2021-2022-2023" xr:uid="{118E5E47-16C6-48E8-9983-1BE80883E500}"/>
    <hyperlink ref="B38" location="'Artes y Patrimonio Corrientes'!A1" display="Cuentas de producción y de generación del ingreso del área de Artes y Patrimonio - Valores Corrientes" xr:uid="{A4C52EB5-3C62-4B3D-9706-EAB5B28FC550}"/>
    <hyperlink ref="B39" location="'Artes y Patrimonio Constantes'!A1" display="Cuentas de producción y de generación del ingreso del área de Artes y Patrimonio - Series encadenadas de volumen con año de referencia 2015" xr:uid="{1A394B82-89BC-43E9-B01B-0DA290E27B3E}"/>
    <hyperlink ref="B40" location="'Artes y patr por segmentos'!A1" display="Composición del valor agregado según segmentos del área de Artes y patrimonio" xr:uid="{416DFDED-C7AA-4FB2-B3E3-7DBE62A269FC}"/>
    <hyperlink ref="B41" location="'Ind Culturales Corrientes'!A1" display="Cuentas de producción y de generación del ingreso del área de Industrias Culturales - Valores Corrientes" xr:uid="{0BA910E4-AF85-48E6-9FA7-9DCB22BBFA5E}"/>
    <hyperlink ref="B42" location="'Ind Culturales Constantes'!A1" display="Cuentas de producción y de generación del ingreso del área de Industrias Culturales - Series encadenadas de volumen con año de referencia 2015" xr:uid="{355BB7A9-C7F5-4C4E-8354-C58ABD918BD7}"/>
    <hyperlink ref="B43" location="'Industrias Cult por segmentos'!A1" display="Composición del valor agregado según segmentos del área de Industrias Culturales" xr:uid="{070B59B6-A9C4-4626-9269-C70A3916D73F}"/>
    <hyperlink ref="B44" location="'Creac Funcionales Corrientes'!A1" display="Cuentas de producción y de generación del ingreso del área de Creaciones Funcionales - Valores Corrientes" xr:uid="{9B95CEB7-266A-45D9-BFA5-F981290E4677}"/>
    <hyperlink ref="B45" location="'Creac Funcionales Constantes'!A1" display="Cuentas de producción y de generación del ingreso del área de Creaciones Funcionales - Series encadenadas de volumen con año de referencia 2015" xr:uid="{A99C4CFA-14AD-4519-ACEC-23A5167C71FE}"/>
    <hyperlink ref="B46" location="'Creac Funcionales por segmentos'!A1" display="Composición del valor agregado según segmentos del área de Creaciones Funcionales" xr:uid="{43AD4542-CE3D-4DD6-A61D-E357DC0DB66B}"/>
    <hyperlink ref="B26:D26" location="'Cuadro 20'!A1" display="Composición del valor agregado según actividades de inclusión total y parcial en la Economía Cultural y Creativa" xr:uid="{A5FBDCC3-6669-4471-B7FE-B8DF1F0EC92D}"/>
    <hyperlink ref="B27:D27" location="'Cuadro 21'!A1" display="Participación del valor agregado de la Economía Cultural y Creativa en el total del valor agregado nacional 2014-202pr" xr:uid="{37FE2538-5854-4D82-9F61-B098D715D95D}"/>
    <hyperlink ref="B28:D28" location="'Cuadro 22'!A1" display="Composición del valor agregado según áreas de la Economía Cultural y Creativa - Promedio 2014-2023pr" xr:uid="{6CA907A6-03C3-44C4-B692-635667832792}"/>
    <hyperlink ref="B29:D29" location="'Cuadro 23'!A1" display="Composición del valor agregado según fuentes de información en la Economía Cultural y Creativa - Promedio 2014-2023preliminar" xr:uid="{477D3644-FED7-46B6-9AA5-C63EA5B50351}"/>
    <hyperlink ref="B30:D30" location="'Cuadro 24'!A1" display="Cuentas de producción y generación del ingreso Total Economía Cultural y Creativa- Valores corrientes" xr:uid="{47786594-86FD-4EC9-AE3F-1C82D9CBEC6F}"/>
    <hyperlink ref="B31:D31" location="'Cuadro 25'!A1" display="Cuentas de producción y generación del ingreso Total Economía Cultural y Creativa- Series encadenadas de volumen con año de referencia 2015" xr:uid="{33084263-E115-4BED-948F-9F27F4E2E03D}"/>
    <hyperlink ref="B32:D32" location="'Cuadro 26'!A1" display="Población ocupada según áreas de economía cultural y creativa" xr:uid="{5EFEAE30-AADB-479A-81DD-E87209E8F36A}"/>
    <hyperlink ref="B33:D33" location="'Cuadro 27'!A1" display="Población ocupada según tipo de actividad de la economía cultural y creativa" xr:uid="{F7B6BC31-0E59-4087-A00E-E11D0F9A7FF5}"/>
    <hyperlink ref="B34:D34" location="'Cuadro 28'!A1" display="Oferta de Trabajo Equivalente a Tiempo Completo (TETC) según áreas de economía cultural y creativa" xr:uid="{8DE6D6C2-CC86-4CFB-A09E-7FFD72D90C68}"/>
    <hyperlink ref="B35:D35" location="'Cuadro 29'!A1" display="Oferta de Trabajo Equivalente a Tiempo Completo (TETC) según tipo de actividad de la economía cultural y creativa" xr:uid="{D154E3BE-19C8-4EF4-B3AA-C0C5DA532339}"/>
    <hyperlink ref="B36:D36" location="'Cuadro 30'!A1" display="Participación de las personas ocupadas en las actividades de la Economía Cultural y Creativa en el total nacional" xr:uid="{574DDFE8-0964-407C-A86F-54F50164BFCB}"/>
    <hyperlink ref="B37:D37" location="'Cuadro 31'!A1" display="Personas ocupadas en las actividades de la Economía Cultural y Creativa en el total nacional, Primer trimetre 2021-2022-2023" xr:uid="{CE98C787-7479-4067-B507-C1C5C080E62F}"/>
    <hyperlink ref="B38:D38" location="'Cuadro 32'!A1" display="Cuentas de producción y de generación del ingreso del área de Artes y Patrimonio - Valores Corrientes" xr:uid="{585B58A2-66C2-43EA-A63A-46782701F2C9}"/>
    <hyperlink ref="B39:D39" location="'Cuadro 33'!A1" display="Cuentas de producción y de generación del ingreso del área de Artes y Patrimonio - Series encadenadas de volumen con año de referencia 2015" xr:uid="{30599908-9FC7-465B-B8F8-1212530E1442}"/>
    <hyperlink ref="B40:D40" location="'Cuadro 34'!A1" display="Composición del valor agregado según segmentos del área de Artes y patrimonio" xr:uid="{6B7E7DC1-B833-4053-B018-76A8635E8016}"/>
    <hyperlink ref="B41:D41" location="'Cuadro 35'!A1" display="Cuentas de producción y de generación del ingreso del área de Industrias Culturales - Valores Corrientes" xr:uid="{62864458-8FEA-4525-A05D-26473556A5F7}"/>
    <hyperlink ref="B42:D42" location="'Cuadro 36'!A1" display="Cuentas de producción y de generación del ingreso del área de Industrias Culturales - Series encadenadas de volumen con año de referencia 2015" xr:uid="{27C4E68C-A7D3-4654-93A0-A6FCE4AD9487}"/>
    <hyperlink ref="B43:D43" location="'Cuadro 37'!A1" display="Composición del valor agregado según segmentos del área de Industrias Culturales" xr:uid="{7A5091FD-A8A5-4734-9429-B35163E69448}"/>
    <hyperlink ref="B44:D44" location="'Cuadro 38'!A1" display="Cuentas de producción y de generación del ingreso del área de Creaciones Funcionales - Valores Corrientes" xr:uid="{E241C163-FB83-416F-8213-6B6C3B21662E}"/>
    <hyperlink ref="B45:D45" location="'Cuadro 39'!A1" display="Cuentas de producción y de generación del ingreso del área de Creaciones Funcionales - Series encadenadas de volumen con año de referencia 2015" xr:uid="{2E8959B6-8E8E-40B3-BBEC-EAEDAFE532D5}"/>
    <hyperlink ref="B46:D46" location="'Cuadro 40'!A1" display="Composición del valor agregado según segmentos del área de Creaciones Funcionales" xr:uid="{1E4A67AF-D091-4C1B-9AFC-631A60D3D28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topLeftCell="A3" zoomScale="115" zoomScaleNormal="115" workbookViewId="0">
      <selection activeCell="A7" sqref="A7:I7"/>
    </sheetView>
  </sheetViews>
  <sheetFormatPr baseColWidth="10" defaultColWidth="11.42578125" defaultRowHeight="14.25" x14ac:dyDescent="0.2"/>
  <cols>
    <col min="1" max="1" width="30.28515625" style="5" customWidth="1"/>
    <col min="2" max="3" width="12" style="5" customWidth="1"/>
    <col min="4" max="5" width="12.85546875" style="5" customWidth="1"/>
    <col min="6" max="6" width="12" style="5" customWidth="1"/>
    <col min="7" max="7" width="11.85546875" style="5" customWidth="1"/>
    <col min="8" max="9" width="13.42578125" style="5" customWidth="1"/>
    <col min="10" max="12" width="9.42578125" style="5" customWidth="1"/>
    <col min="13" max="13" width="8.7109375" style="5" customWidth="1"/>
    <col min="14" max="16384" width="11.42578125" style="5"/>
  </cols>
  <sheetData>
    <row r="1" spans="1:13" s="443" customFormat="1" ht="39.75" customHeight="1" x14ac:dyDescent="0.2"/>
    <row r="2" spans="1:13" s="443" customFormat="1" ht="22.5" customHeight="1" x14ac:dyDescent="0.2"/>
    <row r="3" spans="1:13" ht="18.75" customHeight="1" x14ac:dyDescent="0.2">
      <c r="A3" s="438" t="s">
        <v>397</v>
      </c>
      <c r="B3" s="439"/>
      <c r="C3" s="439"/>
      <c r="D3" s="439"/>
      <c r="E3" s="439"/>
      <c r="F3" s="439"/>
      <c r="G3" s="439"/>
      <c r="H3" s="439"/>
      <c r="I3" s="439"/>
      <c r="J3" s="10"/>
      <c r="K3" s="10"/>
      <c r="L3" s="10"/>
      <c r="M3" s="10"/>
    </row>
    <row r="4" spans="1:13" ht="27.75" customHeight="1" x14ac:dyDescent="0.2">
      <c r="A4" s="440"/>
      <c r="B4" s="439"/>
      <c r="C4" s="439"/>
      <c r="D4" s="439"/>
      <c r="E4" s="439"/>
      <c r="F4" s="439"/>
      <c r="G4" s="439"/>
      <c r="H4" s="439"/>
      <c r="I4" s="439"/>
      <c r="J4" s="10"/>
      <c r="K4" s="10"/>
      <c r="L4" s="10"/>
      <c r="M4" s="10"/>
    </row>
    <row r="5" spans="1:13" ht="15.75" customHeight="1" x14ac:dyDescent="0.2">
      <c r="A5" s="8"/>
      <c r="B5" s="9"/>
      <c r="C5" s="9"/>
      <c r="D5" s="9"/>
      <c r="E5" s="9"/>
      <c r="F5" s="9"/>
      <c r="G5" s="9"/>
      <c r="H5" s="9"/>
      <c r="I5" s="9"/>
      <c r="J5" s="11"/>
      <c r="K5" s="11"/>
      <c r="L5" s="11"/>
      <c r="M5" s="11"/>
    </row>
    <row r="6" spans="1:13" ht="17.25" customHeight="1" x14ac:dyDescent="0.2">
      <c r="A6" s="441" t="s">
        <v>4</v>
      </c>
      <c r="B6" s="442"/>
      <c r="C6" s="442"/>
      <c r="D6" s="442"/>
      <c r="E6" s="442"/>
      <c r="F6" s="442"/>
      <c r="G6" s="442"/>
      <c r="H6" s="442"/>
      <c r="I6" s="442"/>
      <c r="J6" s="13"/>
      <c r="K6" s="13"/>
      <c r="L6" s="13"/>
      <c r="M6" s="13"/>
    </row>
    <row r="7" spans="1:13" ht="17.25" customHeight="1" x14ac:dyDescent="0.2">
      <c r="A7" s="446" t="s">
        <v>28</v>
      </c>
      <c r="B7" s="446"/>
      <c r="C7" s="446"/>
      <c r="D7" s="446"/>
      <c r="E7" s="446"/>
      <c r="F7" s="446"/>
      <c r="G7" s="446"/>
      <c r="H7" s="446"/>
      <c r="I7" s="446"/>
      <c r="J7" s="13"/>
      <c r="K7" s="13"/>
      <c r="L7" s="13"/>
      <c r="M7" s="13"/>
    </row>
    <row r="8" spans="1:13" ht="13.5" customHeight="1" x14ac:dyDescent="0.2">
      <c r="A8" s="442" t="s">
        <v>29</v>
      </c>
      <c r="B8" s="442"/>
      <c r="C8" s="442"/>
      <c r="D8" s="442"/>
      <c r="E8" s="442"/>
      <c r="F8" s="442"/>
      <c r="G8" s="442"/>
      <c r="H8" s="442"/>
      <c r="I8" s="442"/>
      <c r="J8" s="13"/>
      <c r="K8" s="13"/>
      <c r="L8" s="13"/>
      <c r="M8" s="13"/>
    </row>
    <row r="9" spans="1:13" ht="13.5" customHeight="1" x14ac:dyDescent="0.2">
      <c r="B9" s="6"/>
      <c r="C9" s="6"/>
      <c r="D9" s="6"/>
      <c r="E9" s="6"/>
      <c r="F9" s="6"/>
      <c r="G9" s="6"/>
      <c r="H9" s="6"/>
      <c r="I9" s="6"/>
      <c r="J9" s="12"/>
      <c r="K9" s="12"/>
      <c r="L9" s="12"/>
      <c r="M9" s="12"/>
    </row>
    <row r="10" spans="1:13" ht="24" customHeight="1" x14ac:dyDescent="0.2">
      <c r="A10" s="450"/>
      <c r="B10" s="447" t="s">
        <v>30</v>
      </c>
      <c r="C10" s="448"/>
      <c r="D10" s="448"/>
      <c r="E10" s="448"/>
      <c r="F10" s="448"/>
      <c r="G10" s="448"/>
      <c r="H10" s="448"/>
      <c r="I10" s="449"/>
      <c r="J10" s="12"/>
      <c r="K10" s="12"/>
      <c r="L10" s="12"/>
      <c r="M10" s="12"/>
    </row>
    <row r="11" spans="1:13" ht="18" customHeight="1" x14ac:dyDescent="0.2">
      <c r="A11" s="451"/>
      <c r="B11" s="447" t="s">
        <v>31</v>
      </c>
      <c r="C11" s="448"/>
      <c r="D11" s="448"/>
      <c r="E11" s="448"/>
      <c r="F11" s="448"/>
      <c r="G11" s="448"/>
      <c r="H11" s="448"/>
      <c r="I11" s="449"/>
      <c r="J11" s="12"/>
      <c r="K11" s="12"/>
      <c r="L11" s="12"/>
      <c r="M11" s="12"/>
    </row>
    <row r="12" spans="1:13" ht="14.25" customHeight="1" x14ac:dyDescent="0.2">
      <c r="A12" s="7" t="s">
        <v>32</v>
      </c>
      <c r="B12" s="14">
        <v>2016</v>
      </c>
      <c r="C12" s="15">
        <v>2017</v>
      </c>
      <c r="D12" s="15">
        <v>2018</v>
      </c>
      <c r="E12" s="15">
        <v>2019</v>
      </c>
      <c r="F12" s="15">
        <v>2020</v>
      </c>
      <c r="G12" s="15">
        <v>2021</v>
      </c>
      <c r="H12" s="15">
        <v>2022</v>
      </c>
      <c r="I12" s="16">
        <v>2023</v>
      </c>
      <c r="J12" s="12"/>
      <c r="K12" s="12"/>
      <c r="L12" s="12"/>
      <c r="M12" s="12"/>
    </row>
    <row r="13" spans="1:13" ht="15" customHeight="1" x14ac:dyDescent="0.2">
      <c r="A13" s="100" t="s">
        <v>33</v>
      </c>
      <c r="B13" s="96">
        <v>6</v>
      </c>
      <c r="C13" s="96">
        <v>182</v>
      </c>
      <c r="D13" s="96">
        <v>199</v>
      </c>
      <c r="E13" s="96">
        <v>300</v>
      </c>
      <c r="F13" s="96">
        <v>306</v>
      </c>
      <c r="G13" s="96">
        <v>62</v>
      </c>
      <c r="H13" s="96">
        <v>248</v>
      </c>
      <c r="I13" s="97">
        <v>309</v>
      </c>
      <c r="J13" s="12"/>
      <c r="K13" s="12"/>
      <c r="L13" s="12"/>
      <c r="M13" s="12"/>
    </row>
    <row r="14" spans="1:13" ht="15" customHeight="1" x14ac:dyDescent="0.2">
      <c r="A14" s="101" t="s">
        <v>34</v>
      </c>
      <c r="B14" s="98">
        <v>7</v>
      </c>
      <c r="C14" s="98">
        <v>231</v>
      </c>
      <c r="D14" s="98">
        <v>415</v>
      </c>
      <c r="E14" s="98">
        <v>477</v>
      </c>
      <c r="F14" s="98">
        <v>670</v>
      </c>
      <c r="G14" s="98">
        <v>122</v>
      </c>
      <c r="H14" s="98">
        <v>427</v>
      </c>
      <c r="I14" s="99">
        <v>666</v>
      </c>
      <c r="J14" s="12"/>
      <c r="K14" s="12"/>
      <c r="L14" s="12"/>
      <c r="M14" s="12"/>
    </row>
    <row r="15" spans="1:13" ht="15" customHeight="1" x14ac:dyDescent="0.2">
      <c r="A15" s="102" t="s">
        <v>35</v>
      </c>
      <c r="B15" s="96">
        <v>19</v>
      </c>
      <c r="C15" s="96">
        <v>346</v>
      </c>
      <c r="D15" s="96">
        <v>692</v>
      </c>
      <c r="E15" s="96">
        <v>875</v>
      </c>
      <c r="F15" s="96">
        <v>625</v>
      </c>
      <c r="G15" s="96">
        <v>330</v>
      </c>
      <c r="H15" s="96">
        <v>935</v>
      </c>
      <c r="I15" s="97">
        <v>1282</v>
      </c>
      <c r="J15" s="12"/>
      <c r="K15" s="12"/>
      <c r="L15" s="12"/>
      <c r="M15" s="12"/>
    </row>
    <row r="16" spans="1:13" ht="15" customHeight="1" x14ac:dyDescent="0.2">
      <c r="A16" s="101" t="s">
        <v>36</v>
      </c>
      <c r="B16" s="98">
        <v>112</v>
      </c>
      <c r="C16" s="98">
        <v>481</v>
      </c>
      <c r="D16" s="98">
        <v>707</v>
      </c>
      <c r="E16" s="98">
        <v>956</v>
      </c>
      <c r="F16" s="98">
        <v>216</v>
      </c>
      <c r="G16" s="98">
        <v>289</v>
      </c>
      <c r="H16" s="98">
        <v>1059</v>
      </c>
      <c r="I16" s="99">
        <v>1331</v>
      </c>
      <c r="J16" s="12"/>
      <c r="K16" s="12"/>
      <c r="L16" s="12"/>
      <c r="M16" s="12"/>
    </row>
    <row r="17" spans="1:13" ht="15" customHeight="1" x14ac:dyDescent="0.2">
      <c r="A17" s="102" t="s">
        <v>37</v>
      </c>
      <c r="B17" s="96">
        <v>170</v>
      </c>
      <c r="C17" s="96">
        <v>507</v>
      </c>
      <c r="D17" s="96">
        <v>724</v>
      </c>
      <c r="E17" s="96">
        <v>1261</v>
      </c>
      <c r="F17" s="96">
        <v>166</v>
      </c>
      <c r="G17" s="96">
        <v>337</v>
      </c>
      <c r="H17" s="96">
        <v>1001</v>
      </c>
      <c r="I17" s="97">
        <v>1586</v>
      </c>
      <c r="J17" s="12"/>
      <c r="K17" s="12"/>
      <c r="L17" s="12"/>
      <c r="M17" s="12"/>
    </row>
    <row r="18" spans="1:13" ht="15" customHeight="1" x14ac:dyDescent="0.2">
      <c r="A18" s="101" t="s">
        <v>38</v>
      </c>
      <c r="B18" s="98">
        <v>224</v>
      </c>
      <c r="C18" s="98">
        <v>548</v>
      </c>
      <c r="D18" s="98">
        <v>718</v>
      </c>
      <c r="E18" s="98">
        <v>1163</v>
      </c>
      <c r="F18" s="98">
        <v>333</v>
      </c>
      <c r="G18" s="98">
        <v>522</v>
      </c>
      <c r="H18" s="98">
        <v>1113</v>
      </c>
      <c r="I18" s="99">
        <v>1619</v>
      </c>
      <c r="J18" s="12"/>
      <c r="K18" s="12"/>
      <c r="L18" s="12"/>
      <c r="M18" s="12"/>
    </row>
    <row r="19" spans="1:13" ht="15" customHeight="1" x14ac:dyDescent="0.2">
      <c r="A19" s="102" t="s">
        <v>39</v>
      </c>
      <c r="B19" s="96">
        <v>287</v>
      </c>
      <c r="C19" s="96">
        <v>545</v>
      </c>
      <c r="D19" s="96">
        <v>672</v>
      </c>
      <c r="E19" s="96">
        <v>1253</v>
      </c>
      <c r="F19" s="96">
        <v>523</v>
      </c>
      <c r="G19" s="96">
        <v>820</v>
      </c>
      <c r="H19" s="96">
        <v>1365</v>
      </c>
      <c r="I19" s="97">
        <v>1811</v>
      </c>
      <c r="J19" s="12"/>
      <c r="K19" s="12"/>
      <c r="L19" s="12"/>
      <c r="M19" s="12"/>
    </row>
    <row r="20" spans="1:13" ht="15" customHeight="1" x14ac:dyDescent="0.2">
      <c r="A20" s="101" t="s">
        <v>40</v>
      </c>
      <c r="B20" s="98">
        <v>293</v>
      </c>
      <c r="C20" s="98">
        <v>778</v>
      </c>
      <c r="D20" s="98">
        <v>1151</v>
      </c>
      <c r="E20" s="98">
        <v>1774</v>
      </c>
      <c r="F20" s="98">
        <v>394</v>
      </c>
      <c r="G20" s="98">
        <v>1054</v>
      </c>
      <c r="H20" s="98">
        <v>1513</v>
      </c>
      <c r="I20" s="99">
        <v>2196</v>
      </c>
      <c r="J20" s="12"/>
      <c r="K20" s="12"/>
      <c r="L20" s="12"/>
      <c r="M20" s="12"/>
    </row>
    <row r="21" spans="1:13" ht="15" customHeight="1" x14ac:dyDescent="0.2">
      <c r="A21" s="102" t="s">
        <v>41</v>
      </c>
      <c r="B21" s="96">
        <v>448</v>
      </c>
      <c r="C21" s="96">
        <v>887</v>
      </c>
      <c r="D21" s="96">
        <v>1409</v>
      </c>
      <c r="E21" s="96">
        <v>1954</v>
      </c>
      <c r="F21" s="96">
        <v>351</v>
      </c>
      <c r="G21" s="96">
        <v>1167</v>
      </c>
      <c r="H21" s="96">
        <v>2067</v>
      </c>
      <c r="I21" s="97">
        <v>2576</v>
      </c>
      <c r="J21" s="12"/>
      <c r="K21" s="12"/>
      <c r="L21" s="12"/>
      <c r="M21" s="12"/>
    </row>
    <row r="22" spans="1:13" ht="15" customHeight="1" x14ac:dyDescent="0.2">
      <c r="A22" s="101" t="s">
        <v>42</v>
      </c>
      <c r="B22" s="98">
        <v>428</v>
      </c>
      <c r="C22" s="98">
        <v>942</v>
      </c>
      <c r="D22" s="98">
        <v>1605</v>
      </c>
      <c r="E22" s="98">
        <v>1751</v>
      </c>
      <c r="F22" s="98">
        <v>416</v>
      </c>
      <c r="G22" s="98">
        <v>1579</v>
      </c>
      <c r="H22" s="98">
        <v>2516</v>
      </c>
      <c r="I22" s="99">
        <v>2370</v>
      </c>
      <c r="J22" s="12"/>
      <c r="K22" s="12"/>
      <c r="L22" s="12"/>
      <c r="M22" s="12"/>
    </row>
    <row r="23" spans="1:13" ht="15" customHeight="1" x14ac:dyDescent="0.2">
      <c r="A23" s="102" t="s">
        <v>43</v>
      </c>
      <c r="B23" s="96">
        <v>448</v>
      </c>
      <c r="C23" s="96">
        <v>771</v>
      </c>
      <c r="D23" s="96">
        <v>1222</v>
      </c>
      <c r="E23" s="96">
        <v>1401</v>
      </c>
      <c r="F23" s="96">
        <v>303</v>
      </c>
      <c r="G23" s="96">
        <v>1896</v>
      </c>
      <c r="H23" s="96">
        <v>2124</v>
      </c>
      <c r="I23" s="97">
        <v>2329</v>
      </c>
      <c r="J23" s="12"/>
      <c r="K23" s="12"/>
      <c r="L23" s="12"/>
      <c r="M23" s="12"/>
    </row>
    <row r="24" spans="1:13" ht="15" customHeight="1" x14ac:dyDescent="0.2">
      <c r="A24" s="101" t="s">
        <v>44</v>
      </c>
      <c r="B24" s="98">
        <v>358</v>
      </c>
      <c r="C24" s="98">
        <v>599</v>
      </c>
      <c r="D24" s="98">
        <v>875</v>
      </c>
      <c r="E24" s="98">
        <v>1063</v>
      </c>
      <c r="F24" s="98">
        <v>307</v>
      </c>
      <c r="G24" s="98">
        <v>1287</v>
      </c>
      <c r="H24" s="98">
        <v>1501</v>
      </c>
      <c r="I24" s="99">
        <v>1387</v>
      </c>
      <c r="J24" s="12"/>
      <c r="K24" s="12"/>
      <c r="L24" s="12"/>
      <c r="M24" s="12"/>
    </row>
    <row r="25" spans="1:13" ht="15" customHeight="1" x14ac:dyDescent="0.2">
      <c r="A25" s="92" t="s">
        <v>45</v>
      </c>
      <c r="B25" s="93">
        <v>2800</v>
      </c>
      <c r="C25" s="94">
        <v>6817</v>
      </c>
      <c r="D25" s="94">
        <v>10389</v>
      </c>
      <c r="E25" s="94">
        <v>14228</v>
      </c>
      <c r="F25" s="94">
        <v>4610</v>
      </c>
      <c r="G25" s="94">
        <v>9465</v>
      </c>
      <c r="H25" s="94">
        <v>15869</v>
      </c>
      <c r="I25" s="95">
        <v>19462</v>
      </c>
      <c r="J25" s="12"/>
      <c r="K25" s="12"/>
      <c r="L25" s="12"/>
      <c r="M25" s="12"/>
    </row>
    <row r="26" spans="1:13" ht="32.25" customHeight="1" x14ac:dyDescent="0.2">
      <c r="A26" s="445" t="s">
        <v>255</v>
      </c>
      <c r="B26" s="445"/>
      <c r="C26" s="445"/>
      <c r="D26" s="445"/>
      <c r="E26" s="445"/>
      <c r="F26" s="445"/>
      <c r="G26" s="445"/>
      <c r="H26" s="445"/>
      <c r="I26" s="445"/>
      <c r="J26" s="12"/>
      <c r="K26" s="12"/>
      <c r="L26" s="12"/>
      <c r="M26" s="12"/>
    </row>
    <row r="27" spans="1:13" ht="58.5" customHeight="1" x14ac:dyDescent="0.2">
      <c r="A27" s="444" t="s">
        <v>46</v>
      </c>
      <c r="B27" s="444"/>
      <c r="C27" s="444"/>
      <c r="D27" s="444"/>
      <c r="E27" s="444"/>
      <c r="F27" s="444"/>
      <c r="G27" s="444"/>
      <c r="H27" s="444"/>
      <c r="I27" s="444"/>
      <c r="J27" s="12"/>
      <c r="K27" s="12"/>
      <c r="L27" s="12"/>
      <c r="M27" s="12"/>
    </row>
  </sheetData>
  <mergeCells count="10">
    <mergeCell ref="A3:I4"/>
    <mergeCell ref="A6:I6"/>
    <mergeCell ref="A1:XFD2"/>
    <mergeCell ref="A27:I27"/>
    <mergeCell ref="A26:I26"/>
    <mergeCell ref="A8:I8"/>
    <mergeCell ref="A7:I7"/>
    <mergeCell ref="B11:I11"/>
    <mergeCell ref="B10:I10"/>
    <mergeCell ref="A10:A11"/>
  </mergeCells>
  <phoneticPr fontId="13"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3"/>
  <sheetViews>
    <sheetView topLeftCell="A12" zoomScale="115" zoomScaleNormal="115" workbookViewId="0">
      <selection activeCell="A3" sqref="A3:I4"/>
    </sheetView>
  </sheetViews>
  <sheetFormatPr baseColWidth="10" defaultColWidth="11.42578125" defaultRowHeight="14.25" x14ac:dyDescent="0.2"/>
  <cols>
    <col min="1" max="1" width="51.140625" style="5" customWidth="1"/>
    <col min="2" max="2" width="15" style="5" customWidth="1"/>
    <col min="3" max="3" width="13.7109375" style="5" customWidth="1"/>
    <col min="4" max="9" width="13" style="5" customWidth="1"/>
    <col min="10" max="12" width="9.42578125" style="5" customWidth="1"/>
    <col min="13" max="13" width="8.7109375" style="5" customWidth="1"/>
    <col min="14" max="16384" width="11.42578125" style="5"/>
  </cols>
  <sheetData>
    <row r="1" spans="1:13" s="443" customFormat="1" ht="26.25" customHeight="1" x14ac:dyDescent="0.2"/>
    <row r="2" spans="1:13" s="443" customFormat="1" ht="26.25" customHeight="1" x14ac:dyDescent="0.2"/>
    <row r="3" spans="1:13" ht="18.75" customHeight="1" x14ac:dyDescent="0.2">
      <c r="A3" s="438" t="s">
        <v>397</v>
      </c>
      <c r="B3" s="439"/>
      <c r="C3" s="439"/>
      <c r="D3" s="439"/>
      <c r="E3" s="439"/>
      <c r="F3" s="439"/>
      <c r="G3" s="439"/>
      <c r="H3" s="439"/>
      <c r="I3" s="439"/>
      <c r="J3" s="10"/>
      <c r="K3" s="10"/>
      <c r="L3" s="10"/>
      <c r="M3" s="10"/>
    </row>
    <row r="4" spans="1:13" ht="21.75" customHeight="1" x14ac:dyDescent="0.2">
      <c r="A4" s="440"/>
      <c r="B4" s="439"/>
      <c r="C4" s="439"/>
      <c r="D4" s="439"/>
      <c r="E4" s="439"/>
      <c r="F4" s="439"/>
      <c r="G4" s="439"/>
      <c r="H4" s="439"/>
      <c r="I4" s="439"/>
      <c r="J4" s="10"/>
      <c r="K4" s="10"/>
      <c r="L4" s="10"/>
      <c r="M4" s="10"/>
    </row>
    <row r="5" spans="1:13" ht="15.75" customHeight="1" x14ac:dyDescent="0.2">
      <c r="A5" s="8"/>
      <c r="B5" s="9"/>
      <c r="C5" s="9"/>
      <c r="D5" s="9"/>
      <c r="E5" s="9"/>
      <c r="F5" s="9"/>
      <c r="G5" s="9"/>
      <c r="H5" s="9"/>
      <c r="I5" s="9"/>
      <c r="J5" s="11"/>
      <c r="K5" s="11"/>
      <c r="L5" s="11"/>
      <c r="M5" s="11"/>
    </row>
    <row r="6" spans="1:13" ht="24.75" customHeight="1" x14ac:dyDescent="0.2">
      <c r="A6" s="441" t="s">
        <v>47</v>
      </c>
      <c r="B6" s="442"/>
      <c r="C6" s="442"/>
      <c r="D6" s="442"/>
      <c r="E6" s="442"/>
      <c r="F6" s="442"/>
      <c r="G6" s="442"/>
      <c r="H6" s="442"/>
      <c r="I6" s="442"/>
      <c r="J6" s="13"/>
      <c r="K6" s="13"/>
      <c r="L6" s="13"/>
      <c r="M6" s="13"/>
    </row>
    <row r="7" spans="1:13" ht="13.5" customHeight="1" x14ac:dyDescent="0.2">
      <c r="A7" s="446" t="s">
        <v>48</v>
      </c>
      <c r="B7" s="446"/>
      <c r="C7" s="446"/>
      <c r="D7" s="446"/>
      <c r="E7" s="446"/>
      <c r="F7" s="446"/>
      <c r="G7" s="446"/>
      <c r="H7" s="446"/>
      <c r="I7" s="446"/>
      <c r="J7" s="12"/>
      <c r="K7" s="12"/>
      <c r="L7" s="12"/>
      <c r="M7" s="12"/>
    </row>
    <row r="8" spans="1:13" ht="14.25" customHeight="1" x14ac:dyDescent="0.2">
      <c r="A8" s="442" t="s">
        <v>29</v>
      </c>
      <c r="B8" s="442"/>
      <c r="C8" s="442"/>
      <c r="D8" s="442"/>
      <c r="E8" s="442"/>
      <c r="F8" s="442"/>
      <c r="G8" s="442"/>
      <c r="H8" s="442"/>
      <c r="I8" s="442"/>
      <c r="J8" s="12"/>
      <c r="K8" s="12"/>
      <c r="L8" s="12"/>
      <c r="M8" s="12"/>
    </row>
    <row r="9" spans="1:13" ht="15" customHeight="1" x14ac:dyDescent="0.2">
      <c r="A9" s="17"/>
      <c r="B9" s="13"/>
      <c r="C9" s="13"/>
      <c r="D9" s="13"/>
      <c r="E9" s="13"/>
      <c r="F9" s="13"/>
      <c r="G9" s="13"/>
      <c r="H9" s="13"/>
      <c r="I9" s="13"/>
      <c r="J9" s="13"/>
      <c r="K9" s="13"/>
      <c r="L9" s="13"/>
      <c r="M9" s="13"/>
    </row>
    <row r="10" spans="1:13" ht="15" customHeight="1" x14ac:dyDescent="0.2">
      <c r="A10" s="454"/>
      <c r="B10" s="453" t="s">
        <v>253</v>
      </c>
      <c r="C10" s="453"/>
      <c r="D10" s="453"/>
      <c r="E10" s="453"/>
      <c r="F10" s="453"/>
      <c r="G10" s="453"/>
      <c r="H10" s="453"/>
      <c r="I10" s="453"/>
      <c r="J10" s="13"/>
      <c r="K10" s="13"/>
      <c r="L10" s="13"/>
      <c r="M10" s="13"/>
    </row>
    <row r="11" spans="1:13" ht="21.75" customHeight="1" x14ac:dyDescent="0.2">
      <c r="A11" s="455"/>
      <c r="B11" s="453" t="s">
        <v>31</v>
      </c>
      <c r="C11" s="453"/>
      <c r="D11" s="453"/>
      <c r="E11" s="453"/>
      <c r="F11" s="453"/>
      <c r="G11" s="453"/>
      <c r="H11" s="453"/>
      <c r="I11" s="453"/>
      <c r="J11" s="13"/>
      <c r="K11" s="13"/>
      <c r="L11" s="13"/>
      <c r="M11" s="13"/>
    </row>
    <row r="12" spans="1:13" ht="18" customHeight="1" x14ac:dyDescent="0.2">
      <c r="A12" s="19" t="s">
        <v>49</v>
      </c>
      <c r="B12" s="20">
        <v>2016</v>
      </c>
      <c r="C12" s="20">
        <v>2017</v>
      </c>
      <c r="D12" s="20">
        <v>2018</v>
      </c>
      <c r="E12" s="20">
        <v>2019</v>
      </c>
      <c r="F12" s="20">
        <v>2020</v>
      </c>
      <c r="G12" s="20">
        <v>2021</v>
      </c>
      <c r="H12" s="20">
        <v>2022</v>
      </c>
      <c r="I12" s="21">
        <v>2023</v>
      </c>
      <c r="J12" s="12"/>
      <c r="K12" s="12"/>
      <c r="L12" s="12"/>
      <c r="M12" s="12"/>
    </row>
    <row r="13" spans="1:13" ht="14.25" customHeight="1" x14ac:dyDescent="0.2">
      <c r="A13" s="29" t="s">
        <v>50</v>
      </c>
      <c r="B13" s="30">
        <v>43</v>
      </c>
      <c r="C13" s="30">
        <v>122</v>
      </c>
      <c r="D13" s="30">
        <v>168</v>
      </c>
      <c r="E13" s="30">
        <v>348</v>
      </c>
      <c r="F13" s="30">
        <v>333</v>
      </c>
      <c r="G13" s="30">
        <v>238</v>
      </c>
      <c r="H13" s="30">
        <v>491</v>
      </c>
      <c r="I13" s="31">
        <v>694</v>
      </c>
      <c r="J13" s="192"/>
      <c r="K13" s="192"/>
      <c r="L13" s="12"/>
      <c r="M13" s="12"/>
    </row>
    <row r="14" spans="1:13" ht="15" customHeight="1" x14ac:dyDescent="0.2">
      <c r="A14" s="32" t="s">
        <v>51</v>
      </c>
      <c r="B14" s="33">
        <v>205</v>
      </c>
      <c r="C14" s="33">
        <v>554</v>
      </c>
      <c r="D14" s="33">
        <v>763</v>
      </c>
      <c r="E14" s="33">
        <v>1177</v>
      </c>
      <c r="F14" s="33">
        <v>1075</v>
      </c>
      <c r="G14" s="33">
        <v>756</v>
      </c>
      <c r="H14" s="33">
        <v>983</v>
      </c>
      <c r="I14" s="34">
        <v>1441</v>
      </c>
      <c r="J14" s="192"/>
      <c r="K14" s="192"/>
      <c r="L14" s="12"/>
      <c r="M14" s="12"/>
    </row>
    <row r="15" spans="1:13" ht="15" customHeight="1" x14ac:dyDescent="0.2">
      <c r="A15" s="29" t="s">
        <v>52</v>
      </c>
      <c r="B15" s="30">
        <v>9</v>
      </c>
      <c r="C15" s="30">
        <v>28</v>
      </c>
      <c r="D15" s="30">
        <v>53</v>
      </c>
      <c r="E15" s="30">
        <v>85</v>
      </c>
      <c r="F15" s="30">
        <v>81</v>
      </c>
      <c r="G15" s="30">
        <v>73</v>
      </c>
      <c r="H15" s="30">
        <v>110</v>
      </c>
      <c r="I15" s="31">
        <v>161</v>
      </c>
      <c r="J15" s="192"/>
      <c r="K15" s="192"/>
      <c r="L15" s="12"/>
      <c r="M15" s="12"/>
    </row>
    <row r="16" spans="1:13" ht="15" customHeight="1" x14ac:dyDescent="0.2">
      <c r="A16" s="32" t="s">
        <v>53</v>
      </c>
      <c r="B16" s="33">
        <v>1491</v>
      </c>
      <c r="C16" s="33">
        <v>3034</v>
      </c>
      <c r="D16" s="33">
        <v>3517</v>
      </c>
      <c r="E16" s="33">
        <v>5038</v>
      </c>
      <c r="F16" s="33">
        <v>4608</v>
      </c>
      <c r="G16" s="33">
        <v>2916</v>
      </c>
      <c r="H16" s="33">
        <v>5833</v>
      </c>
      <c r="I16" s="34">
        <v>6967</v>
      </c>
      <c r="J16" s="192"/>
      <c r="K16" s="192"/>
      <c r="L16" s="12"/>
      <c r="M16" s="12"/>
    </row>
    <row r="17" spans="1:13" ht="15" customHeight="1" x14ac:dyDescent="0.2">
      <c r="A17" s="29" t="s">
        <v>54</v>
      </c>
      <c r="B17" s="30">
        <v>212</v>
      </c>
      <c r="C17" s="30">
        <v>516</v>
      </c>
      <c r="D17" s="30">
        <v>848</v>
      </c>
      <c r="E17" s="30">
        <v>1155</v>
      </c>
      <c r="F17" s="30">
        <v>1069</v>
      </c>
      <c r="G17" s="30">
        <v>37</v>
      </c>
      <c r="H17" s="35">
        <v>0</v>
      </c>
      <c r="I17" s="36">
        <v>0</v>
      </c>
      <c r="J17" s="192"/>
      <c r="K17" s="192"/>
      <c r="L17" s="12"/>
      <c r="M17" s="12"/>
    </row>
    <row r="18" spans="1:13" ht="15" customHeight="1" x14ac:dyDescent="0.2">
      <c r="A18" s="32" t="s">
        <v>55</v>
      </c>
      <c r="B18" s="33">
        <v>787</v>
      </c>
      <c r="C18" s="33">
        <v>2399</v>
      </c>
      <c r="D18" s="33">
        <v>4684</v>
      </c>
      <c r="E18" s="33">
        <v>6867</v>
      </c>
      <c r="F18" s="33">
        <v>6526</v>
      </c>
      <c r="G18" s="33">
        <v>5212</v>
      </c>
      <c r="H18" s="33">
        <v>8245</v>
      </c>
      <c r="I18" s="34">
        <v>10199</v>
      </c>
      <c r="J18" s="192"/>
      <c r="K18" s="192"/>
      <c r="L18" s="12"/>
      <c r="M18" s="12"/>
    </row>
    <row r="19" spans="1:13" ht="15" customHeight="1" x14ac:dyDescent="0.2">
      <c r="A19" s="29" t="s">
        <v>56</v>
      </c>
      <c r="B19" s="30">
        <v>53</v>
      </c>
      <c r="C19" s="30">
        <v>164</v>
      </c>
      <c r="D19" s="30">
        <v>356</v>
      </c>
      <c r="E19" s="30">
        <v>605</v>
      </c>
      <c r="F19" s="30">
        <v>536</v>
      </c>
      <c r="G19" s="30">
        <v>233</v>
      </c>
      <c r="H19" s="30">
        <v>207</v>
      </c>
      <c r="I19" s="36">
        <v>0</v>
      </c>
      <c r="J19" s="192"/>
      <c r="K19" s="192"/>
      <c r="L19" s="12"/>
      <c r="M19" s="12"/>
    </row>
    <row r="20" spans="1:13" ht="15" customHeight="1" x14ac:dyDescent="0.2">
      <c r="A20" s="22" t="s">
        <v>45</v>
      </c>
      <c r="B20" s="23">
        <v>2800</v>
      </c>
      <c r="C20" s="23">
        <v>6817</v>
      </c>
      <c r="D20" s="23">
        <v>10389</v>
      </c>
      <c r="E20" s="23">
        <v>15275</v>
      </c>
      <c r="F20" s="23">
        <v>14228</v>
      </c>
      <c r="G20" s="23">
        <v>9465</v>
      </c>
      <c r="H20" s="23">
        <v>15869</v>
      </c>
      <c r="I20" s="24">
        <v>19462</v>
      </c>
      <c r="J20" s="12"/>
      <c r="K20" s="12"/>
      <c r="L20" s="12"/>
      <c r="M20" s="12"/>
    </row>
    <row r="21" spans="1:13" ht="15" customHeight="1" x14ac:dyDescent="0.2">
      <c r="A21" s="456" t="s">
        <v>252</v>
      </c>
      <c r="B21" s="456"/>
      <c r="C21" s="456"/>
      <c r="D21" s="456"/>
      <c r="E21" s="456"/>
      <c r="F21" s="456"/>
      <c r="G21" s="456"/>
      <c r="H21" s="456"/>
      <c r="I21" s="456"/>
      <c r="J21" s="12"/>
      <c r="K21" s="12"/>
      <c r="L21" s="12"/>
      <c r="M21" s="12"/>
    </row>
    <row r="22" spans="1:13" ht="58.5" customHeight="1" x14ac:dyDescent="0.2">
      <c r="A22" s="452" t="s">
        <v>254</v>
      </c>
      <c r="B22" s="444"/>
      <c r="C22" s="444"/>
      <c r="D22" s="444"/>
      <c r="E22" s="444"/>
      <c r="F22" s="444"/>
      <c r="G22" s="444"/>
      <c r="H22" s="444"/>
      <c r="I22" s="444"/>
      <c r="J22" s="12"/>
      <c r="K22" s="12"/>
      <c r="L22" s="12"/>
      <c r="M22" s="12"/>
    </row>
    <row r="23" spans="1:13" x14ac:dyDescent="0.2">
      <c r="A23" s="47"/>
    </row>
  </sheetData>
  <mergeCells count="10">
    <mergeCell ref="A22:I22"/>
    <mergeCell ref="A7:I7"/>
    <mergeCell ref="A8:I8"/>
    <mergeCell ref="A1:XFD2"/>
    <mergeCell ref="A3:I4"/>
    <mergeCell ref="A6:I6"/>
    <mergeCell ref="B11:I11"/>
    <mergeCell ref="B10:I10"/>
    <mergeCell ref="A10:A11"/>
    <mergeCell ref="A21:I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D369E-10C7-4D5A-80FB-3A49F737A8A8}">
  <dimension ref="A1:M43"/>
  <sheetViews>
    <sheetView topLeftCell="A20" zoomScale="115" zoomScaleNormal="115" workbookViewId="0">
      <selection activeCell="D4" sqref="D4"/>
    </sheetView>
  </sheetViews>
  <sheetFormatPr baseColWidth="10" defaultColWidth="11.42578125" defaultRowHeight="14.25" x14ac:dyDescent="0.2"/>
  <cols>
    <col min="1" max="1" width="47.85546875" style="5" customWidth="1"/>
    <col min="2" max="2" width="31.5703125" style="5" customWidth="1"/>
    <col min="3" max="3" width="13.7109375" style="5" customWidth="1"/>
    <col min="4" max="9" width="9.140625" style="5"/>
    <col min="10" max="12" width="9.42578125" style="5" customWidth="1"/>
    <col min="13" max="13" width="8.7109375" style="5" customWidth="1"/>
    <col min="14" max="16384" width="11.42578125" style="5"/>
  </cols>
  <sheetData>
    <row r="1" spans="1:13" s="443" customFormat="1" ht="32.25" customHeight="1" x14ac:dyDescent="0.2"/>
    <row r="2" spans="1:13" s="443" customFormat="1" ht="14.25" customHeight="1" x14ac:dyDescent="0.2"/>
    <row r="3" spans="1:13" ht="18.75" customHeight="1" x14ac:dyDescent="0.2">
      <c r="A3" s="438" t="s">
        <v>397</v>
      </c>
      <c r="B3" s="459"/>
      <c r="C3" s="10"/>
      <c r="D3" s="10"/>
      <c r="E3" s="10"/>
      <c r="F3" s="10"/>
      <c r="G3" s="10"/>
      <c r="H3" s="10"/>
      <c r="I3" s="10"/>
      <c r="J3" s="10"/>
      <c r="K3" s="10"/>
      <c r="L3" s="10"/>
      <c r="M3" s="10"/>
    </row>
    <row r="4" spans="1:13" ht="24" customHeight="1" x14ac:dyDescent="0.2">
      <c r="A4" s="438"/>
      <c r="B4" s="459"/>
      <c r="C4" s="10"/>
      <c r="D4" s="10"/>
      <c r="E4" s="10"/>
      <c r="F4" s="10"/>
      <c r="G4" s="10"/>
      <c r="H4" s="10"/>
      <c r="I4" s="10"/>
      <c r="J4" s="10"/>
      <c r="K4" s="10"/>
      <c r="L4" s="10"/>
      <c r="M4" s="10"/>
    </row>
    <row r="5" spans="1:13" ht="15.75" customHeight="1" x14ac:dyDescent="0.2">
      <c r="A5" s="8"/>
      <c r="B5" s="9"/>
      <c r="C5" s="9"/>
      <c r="D5" s="9"/>
      <c r="E5" s="9"/>
      <c r="F5" s="9"/>
      <c r="G5" s="9"/>
      <c r="H5" s="9"/>
      <c r="I5" s="9"/>
      <c r="J5" s="11"/>
      <c r="K5" s="11"/>
      <c r="L5" s="11"/>
      <c r="M5" s="11"/>
    </row>
    <row r="6" spans="1:13" ht="24.75" customHeight="1" x14ac:dyDescent="0.2">
      <c r="A6" s="441" t="s">
        <v>57</v>
      </c>
      <c r="B6" s="442"/>
      <c r="C6" s="13"/>
      <c r="D6" s="13"/>
      <c r="E6" s="13"/>
      <c r="F6" s="13"/>
      <c r="G6" s="13"/>
      <c r="H6" s="13"/>
      <c r="I6" s="13"/>
      <c r="J6" s="13"/>
      <c r="K6" s="13"/>
      <c r="L6" s="13"/>
      <c r="M6" s="13"/>
    </row>
    <row r="7" spans="1:13" ht="14.25" customHeight="1" x14ac:dyDescent="0.2">
      <c r="A7" s="442">
        <v>2023</v>
      </c>
      <c r="B7" s="442"/>
      <c r="C7" s="13"/>
      <c r="D7" s="13"/>
      <c r="E7" s="13"/>
      <c r="F7" s="13"/>
      <c r="G7" s="13"/>
      <c r="H7" s="13"/>
      <c r="I7" s="13"/>
      <c r="J7" s="12"/>
      <c r="K7" s="12"/>
      <c r="L7" s="12"/>
      <c r="M7" s="12"/>
    </row>
    <row r="8" spans="1:13" ht="14.25" customHeight="1" x14ac:dyDescent="0.2">
      <c r="A8" s="28"/>
      <c r="B8" s="28"/>
      <c r="C8" s="28"/>
      <c r="D8" s="28"/>
      <c r="E8" s="28"/>
      <c r="F8" s="28"/>
      <c r="G8" s="28"/>
      <c r="H8" s="28"/>
      <c r="I8" s="28"/>
      <c r="J8" s="12"/>
      <c r="K8" s="12"/>
      <c r="L8" s="12"/>
      <c r="M8" s="12"/>
    </row>
    <row r="9" spans="1:13" ht="34.5" customHeight="1" x14ac:dyDescent="0.2">
      <c r="A9" s="184" t="s">
        <v>58</v>
      </c>
      <c r="B9" s="39" t="s">
        <v>59</v>
      </c>
      <c r="C9" s="28"/>
      <c r="D9" s="28"/>
      <c r="E9" s="28"/>
      <c r="F9" s="28"/>
      <c r="G9" s="28"/>
      <c r="H9" s="28"/>
      <c r="I9" s="28"/>
      <c r="J9" s="12"/>
      <c r="K9" s="12"/>
      <c r="L9" s="12"/>
      <c r="M9" s="12"/>
    </row>
    <row r="10" spans="1:13" ht="14.25" customHeight="1" x14ac:dyDescent="0.2">
      <c r="A10" s="42" t="s">
        <v>60</v>
      </c>
      <c r="B10" s="41">
        <v>5</v>
      </c>
      <c r="C10" s="28"/>
      <c r="D10" s="28"/>
      <c r="E10" s="28"/>
      <c r="F10" s="28"/>
      <c r="G10" s="28"/>
      <c r="H10" s="28"/>
      <c r="I10" s="28"/>
      <c r="J10" s="12"/>
      <c r="K10" s="12"/>
      <c r="L10" s="12"/>
      <c r="M10" s="12"/>
    </row>
    <row r="11" spans="1:13" ht="14.25" customHeight="1" x14ac:dyDescent="0.2">
      <c r="A11" s="38" t="s">
        <v>61</v>
      </c>
      <c r="B11" s="37">
        <v>4493</v>
      </c>
      <c r="C11" s="28"/>
      <c r="D11" s="28"/>
      <c r="E11" s="28"/>
      <c r="F11" s="28"/>
      <c r="G11" s="28"/>
      <c r="H11" s="28"/>
      <c r="I11" s="28"/>
      <c r="J11" s="12"/>
      <c r="K11" s="12"/>
      <c r="L11" s="12"/>
      <c r="M11" s="12"/>
    </row>
    <row r="12" spans="1:13" ht="14.25" customHeight="1" x14ac:dyDescent="0.2">
      <c r="A12" s="42" t="s">
        <v>62</v>
      </c>
      <c r="B12" s="41">
        <v>8</v>
      </c>
      <c r="C12" s="28"/>
      <c r="D12" s="28"/>
      <c r="E12" s="28"/>
      <c r="F12" s="28"/>
      <c r="G12" s="28"/>
      <c r="H12" s="28"/>
      <c r="I12" s="28"/>
      <c r="J12" s="12"/>
      <c r="K12" s="12"/>
      <c r="L12" s="12"/>
      <c r="M12" s="12"/>
    </row>
    <row r="13" spans="1:13" ht="14.25" customHeight="1" x14ac:dyDescent="0.2">
      <c r="A13" s="38" t="s">
        <v>63</v>
      </c>
      <c r="B13" s="37">
        <v>629</v>
      </c>
      <c r="C13" s="28"/>
      <c r="D13" s="28"/>
      <c r="E13" s="28"/>
      <c r="F13" s="28"/>
      <c r="G13" s="28"/>
      <c r="H13" s="28"/>
      <c r="I13" s="28"/>
      <c r="J13" s="12"/>
      <c r="K13" s="12"/>
      <c r="L13" s="12"/>
      <c r="M13" s="12"/>
    </row>
    <row r="14" spans="1:13" ht="14.25" customHeight="1" x14ac:dyDescent="0.2">
      <c r="A14" s="42" t="s">
        <v>64</v>
      </c>
      <c r="B14" s="41">
        <v>5419</v>
      </c>
      <c r="C14" s="28"/>
      <c r="D14" s="28"/>
      <c r="E14" s="28"/>
      <c r="F14" s="28"/>
      <c r="G14" s="28"/>
      <c r="H14" s="28"/>
      <c r="I14" s="28"/>
      <c r="J14" s="12"/>
      <c r="K14" s="12"/>
      <c r="L14" s="12"/>
      <c r="M14" s="12"/>
    </row>
    <row r="15" spans="1:13" ht="14.25" customHeight="1" x14ac:dyDescent="0.2">
      <c r="A15" s="38" t="s">
        <v>65</v>
      </c>
      <c r="B15" s="37">
        <v>520</v>
      </c>
      <c r="C15" s="28"/>
      <c r="D15" s="28"/>
      <c r="E15" s="28"/>
      <c r="F15" s="28"/>
      <c r="G15" s="28"/>
      <c r="H15" s="28"/>
      <c r="I15" s="28"/>
      <c r="J15" s="12"/>
      <c r="K15" s="12"/>
      <c r="L15" s="12"/>
      <c r="M15" s="12"/>
    </row>
    <row r="16" spans="1:13" ht="14.25" customHeight="1" x14ac:dyDescent="0.2">
      <c r="A16" s="42" t="s">
        <v>66</v>
      </c>
      <c r="B16" s="41">
        <v>417</v>
      </c>
      <c r="C16" s="28"/>
      <c r="D16" s="28"/>
      <c r="E16" s="28"/>
      <c r="F16" s="28"/>
      <c r="G16" s="28"/>
      <c r="H16" s="28"/>
      <c r="I16" s="28"/>
      <c r="J16" s="12"/>
      <c r="K16" s="12"/>
      <c r="L16" s="12"/>
      <c r="M16" s="12"/>
    </row>
    <row r="17" spans="1:13" ht="14.25" customHeight="1" x14ac:dyDescent="0.2">
      <c r="A17" s="38" t="s">
        <v>67</v>
      </c>
      <c r="B17" s="37">
        <v>614</v>
      </c>
      <c r="C17" s="28"/>
      <c r="D17" s="28"/>
      <c r="E17" s="28"/>
      <c r="F17" s="28"/>
      <c r="G17" s="28"/>
      <c r="H17" s="28"/>
      <c r="I17" s="28"/>
      <c r="J17" s="12"/>
      <c r="K17" s="12"/>
      <c r="L17" s="12"/>
      <c r="M17" s="12"/>
    </row>
    <row r="18" spans="1:13" ht="14.25" customHeight="1" x14ac:dyDescent="0.2">
      <c r="A18" s="42" t="s">
        <v>68</v>
      </c>
      <c r="B18" s="41">
        <v>27</v>
      </c>
      <c r="C18" s="28"/>
      <c r="D18" s="28"/>
      <c r="E18" s="28"/>
      <c r="F18" s="28"/>
      <c r="G18" s="28"/>
      <c r="H18" s="28"/>
      <c r="I18" s="28"/>
      <c r="J18" s="12"/>
      <c r="K18" s="12"/>
      <c r="L18" s="12"/>
      <c r="M18" s="12"/>
    </row>
    <row r="19" spans="1:13" ht="14.25" customHeight="1" x14ac:dyDescent="0.2">
      <c r="A19" s="38" t="s">
        <v>69</v>
      </c>
      <c r="B19" s="37">
        <v>16</v>
      </c>
      <c r="C19" s="28"/>
      <c r="D19" s="28"/>
      <c r="E19" s="28"/>
      <c r="F19" s="28"/>
      <c r="G19" s="28"/>
      <c r="H19" s="28"/>
      <c r="I19" s="28"/>
      <c r="J19" s="12"/>
      <c r="K19" s="12"/>
      <c r="L19" s="12"/>
      <c r="M19" s="12"/>
    </row>
    <row r="20" spans="1:13" ht="14.25" customHeight="1" x14ac:dyDescent="0.2">
      <c r="A20" s="42" t="s">
        <v>70</v>
      </c>
      <c r="B20" s="41">
        <v>142</v>
      </c>
      <c r="C20" s="28"/>
      <c r="D20" s="28"/>
      <c r="E20" s="28"/>
      <c r="F20" s="28"/>
      <c r="G20" s="28"/>
      <c r="H20" s="28"/>
      <c r="I20" s="28"/>
      <c r="J20" s="12"/>
      <c r="K20" s="12"/>
      <c r="L20" s="12"/>
      <c r="M20" s="12"/>
    </row>
    <row r="21" spans="1:13" ht="14.25" customHeight="1" x14ac:dyDescent="0.2">
      <c r="A21" s="38" t="s">
        <v>71</v>
      </c>
      <c r="B21" s="37">
        <v>128</v>
      </c>
      <c r="C21" s="28"/>
      <c r="D21" s="28"/>
      <c r="E21" s="28"/>
      <c r="F21" s="28"/>
      <c r="G21" s="28"/>
      <c r="H21" s="28"/>
      <c r="I21" s="28"/>
      <c r="J21" s="12"/>
      <c r="K21" s="12"/>
      <c r="L21" s="12"/>
      <c r="M21" s="12"/>
    </row>
    <row r="22" spans="1:13" ht="14.25" customHeight="1" x14ac:dyDescent="0.2">
      <c r="A22" s="42" t="s">
        <v>72</v>
      </c>
      <c r="B22" s="41">
        <v>5</v>
      </c>
      <c r="C22" s="28"/>
      <c r="D22" s="28"/>
      <c r="E22" s="28"/>
      <c r="F22" s="28"/>
      <c r="G22" s="28"/>
      <c r="H22" s="28"/>
      <c r="I22" s="28"/>
      <c r="J22" s="12"/>
      <c r="K22" s="12"/>
      <c r="L22" s="12"/>
      <c r="M22" s="12"/>
    </row>
    <row r="23" spans="1:13" ht="14.25" customHeight="1" x14ac:dyDescent="0.2">
      <c r="A23" s="38" t="s">
        <v>73</v>
      </c>
      <c r="B23" s="37">
        <v>59</v>
      </c>
      <c r="C23" s="28"/>
      <c r="D23" s="28"/>
      <c r="E23" s="28"/>
      <c r="F23" s="28"/>
      <c r="G23" s="28"/>
      <c r="H23" s="28"/>
      <c r="I23" s="28"/>
      <c r="J23" s="12"/>
      <c r="K23" s="12"/>
      <c r="L23" s="12"/>
      <c r="M23" s="12"/>
    </row>
    <row r="24" spans="1:13" ht="14.25" customHeight="1" x14ac:dyDescent="0.2">
      <c r="A24" s="42" t="s">
        <v>74</v>
      </c>
      <c r="B24" s="41">
        <v>648</v>
      </c>
      <c r="C24" s="28"/>
      <c r="D24" s="28"/>
      <c r="E24" s="28"/>
      <c r="F24" s="28"/>
      <c r="G24" s="28"/>
      <c r="H24" s="28"/>
      <c r="I24" s="28"/>
      <c r="J24" s="12"/>
      <c r="K24" s="12"/>
      <c r="L24" s="12"/>
      <c r="M24" s="12"/>
    </row>
    <row r="25" spans="1:13" ht="14.25" customHeight="1" x14ac:dyDescent="0.2">
      <c r="A25" s="38" t="s">
        <v>75</v>
      </c>
      <c r="B25" s="37">
        <v>1</v>
      </c>
      <c r="C25" s="28"/>
      <c r="D25" s="28"/>
      <c r="E25" s="28"/>
      <c r="F25" s="28"/>
      <c r="G25" s="28"/>
      <c r="H25" s="28"/>
      <c r="I25" s="28"/>
      <c r="J25" s="12"/>
      <c r="K25" s="12"/>
      <c r="L25" s="12"/>
      <c r="M25" s="12"/>
    </row>
    <row r="26" spans="1:13" ht="14.25" customHeight="1" x14ac:dyDescent="0.2">
      <c r="A26" s="42" t="s">
        <v>76</v>
      </c>
      <c r="B26" s="41">
        <v>157</v>
      </c>
      <c r="C26" s="28"/>
      <c r="D26" s="28"/>
      <c r="E26" s="28"/>
      <c r="F26" s="28"/>
      <c r="G26" s="28"/>
      <c r="H26" s="28"/>
      <c r="I26" s="28"/>
      <c r="J26" s="12"/>
      <c r="K26" s="12"/>
      <c r="L26" s="12"/>
      <c r="M26" s="12"/>
    </row>
    <row r="27" spans="1:13" ht="14.25" customHeight="1" x14ac:dyDescent="0.2">
      <c r="A27" s="38" t="s">
        <v>77</v>
      </c>
      <c r="B27" s="37">
        <v>37</v>
      </c>
      <c r="C27" s="28"/>
      <c r="D27" s="28"/>
      <c r="E27" s="28"/>
      <c r="F27" s="28"/>
      <c r="G27" s="28"/>
      <c r="H27" s="28"/>
      <c r="I27" s="28"/>
      <c r="J27" s="12"/>
      <c r="K27" s="12"/>
      <c r="L27" s="12"/>
      <c r="M27" s="12"/>
    </row>
    <row r="28" spans="1:13" ht="14.25" customHeight="1" x14ac:dyDescent="0.2">
      <c r="A28" s="42" t="s">
        <v>78</v>
      </c>
      <c r="B28" s="41">
        <v>243</v>
      </c>
      <c r="C28" s="28"/>
      <c r="D28" s="28"/>
      <c r="E28" s="28"/>
      <c r="F28" s="28"/>
      <c r="G28" s="28"/>
      <c r="H28" s="28"/>
      <c r="I28" s="28"/>
      <c r="J28" s="12"/>
      <c r="K28" s="12"/>
      <c r="L28" s="12"/>
      <c r="M28" s="12"/>
    </row>
    <row r="29" spans="1:13" ht="14.25" customHeight="1" x14ac:dyDescent="0.2">
      <c r="A29" s="38" t="s">
        <v>79</v>
      </c>
      <c r="B29" s="37">
        <v>97</v>
      </c>
      <c r="C29" s="28"/>
      <c r="D29" s="28"/>
      <c r="E29" s="28"/>
      <c r="F29" s="28"/>
      <c r="G29" s="28"/>
      <c r="H29" s="28"/>
      <c r="I29" s="28"/>
      <c r="J29" s="12"/>
      <c r="K29" s="12"/>
      <c r="L29" s="12"/>
      <c r="M29" s="12"/>
    </row>
    <row r="30" spans="1:13" ht="14.25" customHeight="1" x14ac:dyDescent="0.2">
      <c r="A30" s="42" t="s">
        <v>80</v>
      </c>
      <c r="B30" s="41">
        <v>327</v>
      </c>
      <c r="C30" s="28"/>
      <c r="D30" s="28"/>
      <c r="E30" s="28"/>
      <c r="F30" s="28"/>
      <c r="G30" s="28"/>
      <c r="H30" s="28"/>
      <c r="I30" s="28"/>
      <c r="J30" s="12"/>
      <c r="K30" s="12"/>
      <c r="L30" s="12"/>
      <c r="M30" s="12"/>
    </row>
    <row r="31" spans="1:13" ht="15" customHeight="1" x14ac:dyDescent="0.2">
      <c r="A31" s="38" t="s">
        <v>81</v>
      </c>
      <c r="B31" s="37">
        <v>1496</v>
      </c>
      <c r="C31" s="13"/>
      <c r="D31" s="13"/>
      <c r="E31" s="13"/>
      <c r="F31" s="13"/>
      <c r="G31" s="13"/>
      <c r="H31" s="13"/>
      <c r="I31" s="13"/>
      <c r="J31" s="13"/>
      <c r="K31" s="13"/>
      <c r="L31" s="13"/>
      <c r="M31" s="13"/>
    </row>
    <row r="32" spans="1:13" ht="15" customHeight="1" x14ac:dyDescent="0.2">
      <c r="A32" s="42" t="s">
        <v>82</v>
      </c>
      <c r="B32" s="41">
        <v>3</v>
      </c>
      <c r="C32" s="27"/>
      <c r="D32" s="27"/>
      <c r="E32" s="27"/>
      <c r="F32" s="27"/>
      <c r="G32" s="27"/>
      <c r="H32" s="6"/>
      <c r="I32" s="6"/>
      <c r="J32" s="12"/>
      <c r="K32" s="12"/>
      <c r="L32" s="12"/>
      <c r="M32" s="12"/>
    </row>
    <row r="33" spans="1:13" ht="16.5" x14ac:dyDescent="0.2">
      <c r="A33" s="38" t="s">
        <v>83</v>
      </c>
      <c r="B33" s="37">
        <v>534</v>
      </c>
      <c r="C33" s="25"/>
      <c r="D33" s="25"/>
      <c r="E33" s="25"/>
      <c r="F33" s="25"/>
      <c r="G33" s="25"/>
      <c r="H33" s="25"/>
      <c r="I33" s="25"/>
      <c r="J33" s="12"/>
      <c r="K33" s="12"/>
      <c r="L33" s="12"/>
      <c r="M33" s="12"/>
    </row>
    <row r="34" spans="1:13" ht="15" customHeight="1" x14ac:dyDescent="0.2">
      <c r="A34" s="42" t="s">
        <v>84</v>
      </c>
      <c r="B34" s="41">
        <v>377</v>
      </c>
      <c r="C34" s="26"/>
      <c r="D34" s="26"/>
      <c r="E34" s="26"/>
      <c r="F34" s="26"/>
      <c r="G34" s="26"/>
      <c r="H34" s="12"/>
      <c r="I34" s="12"/>
      <c r="J34" s="12"/>
      <c r="K34" s="12"/>
      <c r="L34" s="12"/>
      <c r="M34" s="12"/>
    </row>
    <row r="35" spans="1:13" x14ac:dyDescent="0.2">
      <c r="A35" s="181" t="s">
        <v>85</v>
      </c>
      <c r="B35" s="37">
        <v>4</v>
      </c>
    </row>
    <row r="36" spans="1:13" x14ac:dyDescent="0.2">
      <c r="A36" s="42" t="s">
        <v>86</v>
      </c>
      <c r="B36" s="41">
        <v>465</v>
      </c>
    </row>
    <row r="37" spans="1:13" x14ac:dyDescent="0.2">
      <c r="A37" s="38" t="s">
        <v>87</v>
      </c>
      <c r="B37" s="37">
        <v>42</v>
      </c>
    </row>
    <row r="38" spans="1:13" x14ac:dyDescent="0.2">
      <c r="A38" s="42" t="s">
        <v>88</v>
      </c>
      <c r="B38" s="41">
        <v>297</v>
      </c>
    </row>
    <row r="39" spans="1:13" x14ac:dyDescent="0.2">
      <c r="A39" s="38" t="s">
        <v>89</v>
      </c>
      <c r="B39" s="37">
        <v>2252</v>
      </c>
    </row>
    <row r="40" spans="1:13" x14ac:dyDescent="0.2">
      <c r="A40" s="185" t="s">
        <v>28</v>
      </c>
      <c r="B40" s="40">
        <f>SUM(B10:B39)</f>
        <v>19462</v>
      </c>
    </row>
    <row r="42" spans="1:13" ht="33" customHeight="1" x14ac:dyDescent="0.2">
      <c r="A42" s="460" t="s">
        <v>256</v>
      </c>
      <c r="B42" s="460"/>
    </row>
    <row r="43" spans="1:13" ht="39.75" customHeight="1" x14ac:dyDescent="0.2">
      <c r="A43" s="457" t="s">
        <v>251</v>
      </c>
      <c r="B43" s="458"/>
    </row>
  </sheetData>
  <mergeCells count="6">
    <mergeCell ref="A1:XFD2"/>
    <mergeCell ref="A43:B43"/>
    <mergeCell ref="A6:B6"/>
    <mergeCell ref="A7:B7"/>
    <mergeCell ref="A3:B4"/>
    <mergeCell ref="A42:B42"/>
  </mergeCells>
  <conditionalFormatting sqref="A40">
    <cfRule type="duplicateValues" dxfId="35" priority="1"/>
  </conditionalFormatting>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7D2EC-23B7-4E50-92D7-2D2DD11AFFC3}">
  <dimension ref="A1:M21"/>
  <sheetViews>
    <sheetView topLeftCell="A8" zoomScale="115" zoomScaleNormal="115" workbookViewId="0">
      <selection activeCell="A3" sqref="A3:B4"/>
    </sheetView>
  </sheetViews>
  <sheetFormatPr baseColWidth="10" defaultColWidth="11.42578125" defaultRowHeight="14.25" x14ac:dyDescent="0.2"/>
  <cols>
    <col min="1" max="1" width="51.140625" style="5" customWidth="1"/>
    <col min="2" max="2" width="32.85546875" style="5" customWidth="1"/>
    <col min="3" max="3" width="13.7109375" style="5" customWidth="1"/>
    <col min="4" max="9" width="9.140625" style="5"/>
    <col min="10" max="12" width="9.42578125" style="5" customWidth="1"/>
    <col min="13" max="13" width="8.7109375" style="5" customWidth="1"/>
    <col min="14" max="16384" width="11.42578125" style="5"/>
  </cols>
  <sheetData>
    <row r="1" spans="1:13" s="443" customFormat="1" ht="22.5" customHeight="1" x14ac:dyDescent="0.2"/>
    <row r="2" spans="1:13" s="443" customFormat="1" ht="30.75" customHeight="1" x14ac:dyDescent="0.2"/>
    <row r="3" spans="1:13" ht="18.75" customHeight="1" x14ac:dyDescent="0.2">
      <c r="A3" s="438" t="s">
        <v>397</v>
      </c>
      <c r="B3" s="459"/>
      <c r="C3" s="10"/>
      <c r="D3" s="10"/>
      <c r="E3" s="10"/>
      <c r="F3" s="10"/>
      <c r="G3" s="10"/>
      <c r="H3" s="10"/>
      <c r="I3" s="10"/>
      <c r="J3" s="10"/>
      <c r="K3" s="10"/>
      <c r="L3" s="10"/>
      <c r="M3" s="10"/>
    </row>
    <row r="4" spans="1:13" ht="24" customHeight="1" x14ac:dyDescent="0.2">
      <c r="A4" s="438"/>
      <c r="B4" s="459"/>
      <c r="C4" s="10"/>
      <c r="D4" s="10"/>
      <c r="E4" s="10"/>
      <c r="F4" s="10"/>
      <c r="G4" s="10"/>
      <c r="H4" s="10"/>
      <c r="I4" s="10"/>
      <c r="J4" s="10"/>
      <c r="K4" s="10"/>
      <c r="L4" s="10"/>
      <c r="M4" s="10"/>
    </row>
    <row r="5" spans="1:13" ht="15.75" customHeight="1" x14ac:dyDescent="0.2">
      <c r="A5" s="8"/>
      <c r="B5" s="9"/>
      <c r="C5" s="9"/>
      <c r="D5" s="9"/>
      <c r="E5" s="9"/>
      <c r="F5" s="9"/>
      <c r="G5" s="9"/>
      <c r="H5" s="9"/>
      <c r="I5" s="9"/>
      <c r="J5" s="11"/>
      <c r="K5" s="11"/>
      <c r="L5" s="11"/>
      <c r="M5" s="11"/>
    </row>
    <row r="6" spans="1:13" ht="37.5" customHeight="1" x14ac:dyDescent="0.2">
      <c r="A6" s="461" t="s">
        <v>9</v>
      </c>
      <c r="B6" s="462"/>
      <c r="C6" s="13"/>
      <c r="D6" s="13"/>
      <c r="E6" s="13"/>
      <c r="F6" s="13"/>
      <c r="G6" s="13"/>
      <c r="H6" s="13"/>
      <c r="I6" s="13"/>
      <c r="J6" s="13"/>
      <c r="K6" s="13"/>
      <c r="L6" s="13"/>
      <c r="M6" s="13"/>
    </row>
    <row r="7" spans="1:13" ht="14.25" customHeight="1" x14ac:dyDescent="0.2">
      <c r="A7" s="463">
        <v>2023</v>
      </c>
      <c r="B7" s="463"/>
      <c r="C7" s="13"/>
      <c r="D7" s="13"/>
      <c r="E7" s="13"/>
      <c r="F7" s="13"/>
      <c r="G7" s="13"/>
      <c r="H7" s="13"/>
      <c r="I7" s="13"/>
      <c r="J7" s="12"/>
      <c r="K7" s="12"/>
      <c r="L7" s="12"/>
      <c r="M7" s="12"/>
    </row>
    <row r="8" spans="1:13" ht="14.25" customHeight="1" x14ac:dyDescent="0.2">
      <c r="A8" s="28"/>
      <c r="B8" s="28"/>
      <c r="C8" s="28"/>
      <c r="D8" s="28"/>
      <c r="E8" s="28"/>
      <c r="F8" s="28"/>
      <c r="G8" s="28"/>
      <c r="H8" s="28"/>
      <c r="I8" s="28"/>
      <c r="J8" s="12"/>
      <c r="K8" s="12"/>
      <c r="L8" s="12"/>
      <c r="M8" s="12"/>
    </row>
    <row r="9" spans="1:13" ht="34.5" customHeight="1" x14ac:dyDescent="0.2">
      <c r="A9" s="184" t="s">
        <v>90</v>
      </c>
      <c r="B9" s="39" t="s">
        <v>91</v>
      </c>
      <c r="C9" s="28"/>
      <c r="D9" s="28"/>
      <c r="E9" s="28"/>
      <c r="F9" s="28"/>
      <c r="G9" s="28"/>
      <c r="H9" s="28"/>
      <c r="I9" s="28"/>
      <c r="J9" s="12"/>
      <c r="K9" s="12"/>
      <c r="L9" s="12"/>
      <c r="M9" s="12"/>
    </row>
    <row r="10" spans="1:13" ht="21.75" customHeight="1" x14ac:dyDescent="0.2">
      <c r="A10" s="38" t="s">
        <v>64</v>
      </c>
      <c r="B10" s="44">
        <v>5419</v>
      </c>
      <c r="C10" s="28"/>
      <c r="D10" s="28"/>
      <c r="E10" s="28"/>
      <c r="F10" s="28"/>
      <c r="G10" s="28"/>
      <c r="H10" s="28"/>
      <c r="I10" s="28"/>
      <c r="J10" s="12"/>
      <c r="K10" s="12"/>
      <c r="L10" s="12"/>
      <c r="M10" s="12"/>
    </row>
    <row r="11" spans="1:13" ht="21.75" customHeight="1" x14ac:dyDescent="0.2">
      <c r="A11" s="42" t="s">
        <v>92</v>
      </c>
      <c r="B11" s="45">
        <v>3277</v>
      </c>
      <c r="C11" s="28"/>
      <c r="D11" s="28"/>
      <c r="E11" s="28"/>
      <c r="F11" s="28"/>
      <c r="G11" s="28"/>
      <c r="H11" s="28"/>
      <c r="I11" s="28"/>
      <c r="J11" s="12"/>
      <c r="K11" s="12"/>
      <c r="L11" s="12"/>
      <c r="M11" s="12"/>
    </row>
    <row r="12" spans="1:13" ht="21.75" customHeight="1" x14ac:dyDescent="0.2">
      <c r="A12" s="38" t="s">
        <v>93</v>
      </c>
      <c r="B12" s="44">
        <v>1597</v>
      </c>
      <c r="C12" s="28"/>
      <c r="D12" s="28"/>
      <c r="E12" s="28"/>
      <c r="F12" s="28"/>
      <c r="G12" s="28"/>
      <c r="H12" s="28"/>
      <c r="I12" s="28"/>
      <c r="J12" s="12"/>
      <c r="K12" s="12"/>
      <c r="L12" s="12"/>
      <c r="M12" s="12"/>
    </row>
    <row r="13" spans="1:13" ht="21.75" customHeight="1" x14ac:dyDescent="0.2">
      <c r="A13" s="42" t="s">
        <v>94</v>
      </c>
      <c r="B13" s="45">
        <v>976</v>
      </c>
      <c r="C13" s="28"/>
      <c r="D13" s="28"/>
      <c r="E13" s="28"/>
      <c r="F13" s="28"/>
      <c r="G13" s="28"/>
      <c r="H13" s="28"/>
      <c r="I13" s="28"/>
      <c r="J13" s="12"/>
      <c r="K13" s="12"/>
      <c r="L13" s="12"/>
      <c r="M13" s="12"/>
    </row>
    <row r="14" spans="1:13" ht="21.75" customHeight="1" x14ac:dyDescent="0.2">
      <c r="A14" s="38" t="s">
        <v>95</v>
      </c>
      <c r="B14" s="44">
        <v>574</v>
      </c>
      <c r="C14" s="28"/>
      <c r="D14" s="28"/>
      <c r="E14" s="28"/>
      <c r="F14" s="28"/>
      <c r="G14" s="28"/>
      <c r="H14" s="28"/>
      <c r="I14" s="28"/>
      <c r="J14" s="12"/>
      <c r="K14" s="12"/>
      <c r="L14" s="12"/>
      <c r="M14" s="12"/>
    </row>
    <row r="15" spans="1:13" ht="21.75" customHeight="1" x14ac:dyDescent="0.2">
      <c r="A15" s="42" t="s">
        <v>96</v>
      </c>
      <c r="B15" s="45">
        <v>506</v>
      </c>
      <c r="C15" s="28"/>
      <c r="D15" s="28"/>
      <c r="E15" s="28"/>
      <c r="F15" s="28"/>
      <c r="G15" s="28"/>
      <c r="H15" s="28"/>
      <c r="I15" s="28"/>
      <c r="J15" s="12"/>
      <c r="K15" s="12"/>
      <c r="L15" s="12"/>
      <c r="M15" s="12"/>
    </row>
    <row r="16" spans="1:13" ht="21.75" customHeight="1" x14ac:dyDescent="0.2">
      <c r="A16" s="38" t="s">
        <v>97</v>
      </c>
      <c r="B16" s="44">
        <v>467</v>
      </c>
      <c r="C16" s="28"/>
      <c r="D16" s="28"/>
      <c r="E16" s="28"/>
      <c r="F16" s="28"/>
      <c r="G16" s="28"/>
      <c r="H16" s="28"/>
      <c r="I16" s="28"/>
      <c r="J16" s="12"/>
      <c r="K16" s="12"/>
      <c r="L16" s="12"/>
      <c r="M16" s="12"/>
    </row>
    <row r="17" spans="1:13" ht="21.75" customHeight="1" x14ac:dyDescent="0.2">
      <c r="A17" s="42" t="s">
        <v>98</v>
      </c>
      <c r="B17" s="45">
        <v>343</v>
      </c>
      <c r="C17" s="28"/>
      <c r="D17" s="28"/>
      <c r="E17" s="28"/>
      <c r="F17" s="28"/>
      <c r="G17" s="28"/>
      <c r="H17" s="28"/>
      <c r="I17" s="28"/>
      <c r="J17" s="12"/>
      <c r="K17" s="12"/>
      <c r="L17" s="12"/>
      <c r="M17" s="12"/>
    </row>
    <row r="18" spans="1:13" ht="21.75" customHeight="1" x14ac:dyDescent="0.2">
      <c r="A18" s="38" t="s">
        <v>99</v>
      </c>
      <c r="B18" s="44">
        <v>296</v>
      </c>
      <c r="C18" s="28"/>
      <c r="D18" s="28"/>
      <c r="E18" s="28"/>
      <c r="F18" s="28"/>
      <c r="G18" s="28"/>
      <c r="H18" s="28"/>
      <c r="I18" s="28"/>
      <c r="J18" s="12"/>
      <c r="K18" s="12"/>
      <c r="L18" s="12"/>
      <c r="M18" s="12"/>
    </row>
    <row r="19" spans="1:13" ht="21.75" customHeight="1" x14ac:dyDescent="0.2">
      <c r="A19" s="43" t="s">
        <v>100</v>
      </c>
      <c r="B19" s="46">
        <v>285</v>
      </c>
      <c r="C19" s="28"/>
      <c r="D19" s="28"/>
      <c r="E19" s="28"/>
      <c r="F19" s="28"/>
      <c r="G19" s="28"/>
      <c r="H19" s="28"/>
      <c r="I19" s="28"/>
      <c r="J19" s="12"/>
      <c r="K19" s="12"/>
      <c r="L19" s="12"/>
      <c r="M19" s="12"/>
    </row>
    <row r="20" spans="1:13" x14ac:dyDescent="0.2">
      <c r="A20" s="182" t="s">
        <v>28</v>
      </c>
      <c r="B20" s="183">
        <v>19462</v>
      </c>
    </row>
    <row r="21" spans="1:13" ht="74.25" customHeight="1" x14ac:dyDescent="0.2">
      <c r="A21" s="464" t="s">
        <v>101</v>
      </c>
      <c r="B21" s="465"/>
    </row>
  </sheetData>
  <mergeCells count="5">
    <mergeCell ref="A1:XFD2"/>
    <mergeCell ref="A3:B4"/>
    <mergeCell ref="A6:B6"/>
    <mergeCell ref="A7:B7"/>
    <mergeCell ref="A21:B21"/>
  </mergeCells>
  <conditionalFormatting sqref="A20">
    <cfRule type="duplicateValues" dxfId="34" priority="1"/>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DC53-CF16-4DD0-BC7E-B790418B103A}">
  <dimension ref="A1:M41"/>
  <sheetViews>
    <sheetView topLeftCell="A28" zoomScaleNormal="100" workbookViewId="0">
      <selection activeCell="A3" sqref="A3:B4"/>
    </sheetView>
  </sheetViews>
  <sheetFormatPr baseColWidth="10" defaultColWidth="11.42578125" defaultRowHeight="14.25" x14ac:dyDescent="0.2"/>
  <cols>
    <col min="1" max="1" width="51.140625" style="5" customWidth="1"/>
    <col min="2" max="2" width="32.85546875" style="5" customWidth="1"/>
    <col min="3" max="3" width="13.7109375" style="5" customWidth="1"/>
    <col min="4" max="9" width="11.42578125" style="5"/>
    <col min="10" max="12" width="9.42578125" style="5" customWidth="1"/>
    <col min="13" max="13" width="8.7109375" style="5" customWidth="1"/>
    <col min="14" max="16384" width="11.42578125" style="5"/>
  </cols>
  <sheetData>
    <row r="1" spans="1:13" s="443" customFormat="1" ht="42.75" customHeight="1" x14ac:dyDescent="0.2"/>
    <row r="2" spans="1:13" s="443" customFormat="1" ht="30.75" customHeight="1" x14ac:dyDescent="0.2"/>
    <row r="3" spans="1:13" ht="18.75" customHeight="1" x14ac:dyDescent="0.2">
      <c r="A3" s="438" t="s">
        <v>397</v>
      </c>
      <c r="B3" s="459"/>
      <c r="C3" s="10"/>
      <c r="D3" s="10"/>
      <c r="E3" s="10"/>
      <c r="F3" s="10"/>
      <c r="G3" s="10"/>
      <c r="H3" s="10"/>
      <c r="I3" s="10"/>
      <c r="J3" s="10"/>
      <c r="K3" s="10"/>
      <c r="L3" s="10"/>
      <c r="M3" s="10"/>
    </row>
    <row r="4" spans="1:13" ht="24" customHeight="1" x14ac:dyDescent="0.2">
      <c r="A4" s="438"/>
      <c r="B4" s="459"/>
      <c r="C4" s="10"/>
      <c r="D4" s="10"/>
      <c r="E4" s="10"/>
      <c r="F4" s="10"/>
      <c r="G4" s="10"/>
      <c r="H4" s="10"/>
      <c r="I4" s="10"/>
      <c r="J4" s="10"/>
      <c r="K4" s="10"/>
      <c r="L4" s="10"/>
      <c r="M4" s="10"/>
    </row>
    <row r="5" spans="1:13" ht="15.75" customHeight="1" x14ac:dyDescent="0.2">
      <c r="A5" s="8"/>
      <c r="B5" s="9"/>
      <c r="C5" s="9"/>
      <c r="D5" s="9"/>
      <c r="E5" s="9"/>
      <c r="F5" s="9"/>
      <c r="G5" s="9"/>
      <c r="H5" s="9"/>
      <c r="I5" s="9"/>
      <c r="J5" s="11"/>
      <c r="K5" s="11"/>
      <c r="L5" s="11"/>
      <c r="M5" s="11"/>
    </row>
    <row r="6" spans="1:13" ht="24.75" customHeight="1" x14ac:dyDescent="0.2">
      <c r="A6" s="441" t="s">
        <v>102</v>
      </c>
      <c r="B6" s="442"/>
      <c r="C6" s="13"/>
      <c r="D6" s="13"/>
      <c r="E6" s="13"/>
      <c r="F6" s="13"/>
      <c r="G6" s="13"/>
      <c r="H6" s="13"/>
      <c r="I6" s="13"/>
      <c r="J6" s="13"/>
      <c r="K6" s="13"/>
      <c r="L6" s="13"/>
      <c r="M6" s="13"/>
    </row>
    <row r="7" spans="1:13" ht="14.25" customHeight="1" x14ac:dyDescent="0.2">
      <c r="A7" s="446" t="s">
        <v>103</v>
      </c>
      <c r="B7" s="446"/>
      <c r="C7" s="13"/>
      <c r="D7" s="13"/>
      <c r="E7" s="13"/>
      <c r="F7" s="13"/>
      <c r="G7" s="13"/>
      <c r="H7" s="13"/>
      <c r="I7" s="13"/>
      <c r="J7" s="12"/>
      <c r="K7" s="12"/>
      <c r="L7" s="12"/>
      <c r="M7" s="12"/>
    </row>
    <row r="8" spans="1:13" ht="14.25" customHeight="1" x14ac:dyDescent="0.2">
      <c r="A8" s="28"/>
      <c r="B8" s="28"/>
      <c r="C8" s="28"/>
      <c r="D8" s="28"/>
      <c r="E8" s="28"/>
      <c r="F8" s="28"/>
      <c r="G8" s="28"/>
      <c r="H8" s="28"/>
      <c r="I8" s="28"/>
      <c r="J8" s="12"/>
      <c r="K8" s="12"/>
      <c r="L8" s="12"/>
      <c r="M8" s="12"/>
    </row>
    <row r="9" spans="1:13" ht="34.5" customHeight="1" x14ac:dyDescent="0.2">
      <c r="A9" s="184" t="s">
        <v>58</v>
      </c>
      <c r="B9" s="39" t="s">
        <v>104</v>
      </c>
      <c r="C9" s="28"/>
      <c r="D9" s="28"/>
      <c r="E9" s="28"/>
      <c r="F9" s="28"/>
      <c r="G9" s="28"/>
      <c r="H9" s="28"/>
      <c r="I9" s="28"/>
      <c r="J9" s="12"/>
      <c r="K9" s="12"/>
      <c r="L9" s="12"/>
      <c r="M9" s="12"/>
    </row>
    <row r="10" spans="1:13" ht="14.25" customHeight="1" x14ac:dyDescent="0.2">
      <c r="A10" s="42" t="s">
        <v>60</v>
      </c>
      <c r="B10" s="41">
        <v>2</v>
      </c>
      <c r="C10" s="28"/>
      <c r="D10" s="28"/>
      <c r="E10" s="28"/>
      <c r="F10" s="28"/>
      <c r="G10" s="28"/>
      <c r="H10" s="28"/>
      <c r="I10" s="28"/>
      <c r="J10" s="12"/>
      <c r="K10" s="12"/>
      <c r="L10" s="12"/>
      <c r="M10" s="12"/>
    </row>
    <row r="11" spans="1:13" ht="14.25" customHeight="1" x14ac:dyDescent="0.2">
      <c r="A11" s="38" t="s">
        <v>61</v>
      </c>
      <c r="B11" s="37">
        <v>87</v>
      </c>
      <c r="C11" s="28"/>
      <c r="D11" s="28"/>
      <c r="E11" s="28"/>
      <c r="F11" s="28"/>
      <c r="G11" s="28"/>
      <c r="H11" s="28"/>
      <c r="I11" s="28"/>
      <c r="J11" s="12"/>
      <c r="K11" s="12"/>
      <c r="L11" s="12"/>
      <c r="M11" s="12"/>
    </row>
    <row r="12" spans="1:13" ht="14.25" customHeight="1" x14ac:dyDescent="0.2">
      <c r="A12" s="42" t="s">
        <v>62</v>
      </c>
      <c r="B12" s="41">
        <v>1</v>
      </c>
      <c r="C12" s="28"/>
      <c r="D12" s="28"/>
      <c r="E12" s="28"/>
      <c r="F12" s="28"/>
      <c r="G12" s="28"/>
      <c r="H12" s="28"/>
      <c r="I12" s="28"/>
      <c r="J12" s="12"/>
      <c r="K12" s="12"/>
      <c r="L12" s="12"/>
      <c r="M12" s="12"/>
    </row>
    <row r="13" spans="1:13" ht="14.25" customHeight="1" x14ac:dyDescent="0.2">
      <c r="A13" s="38" t="s">
        <v>63</v>
      </c>
      <c r="B13" s="37">
        <v>22</v>
      </c>
      <c r="C13" s="28"/>
      <c r="D13" s="28"/>
      <c r="E13" s="28"/>
      <c r="F13" s="28"/>
      <c r="G13" s="28"/>
      <c r="H13" s="28"/>
      <c r="I13" s="28"/>
      <c r="J13" s="12"/>
      <c r="K13" s="12"/>
      <c r="L13" s="12"/>
      <c r="M13" s="12"/>
    </row>
    <row r="14" spans="1:13" ht="14.25" customHeight="1" x14ac:dyDescent="0.2">
      <c r="A14" s="42" t="s">
        <v>64</v>
      </c>
      <c r="B14" s="41">
        <v>121</v>
      </c>
      <c r="C14" s="28"/>
      <c r="D14" s="28"/>
      <c r="E14" s="28"/>
      <c r="F14" s="28"/>
      <c r="G14" s="28"/>
      <c r="H14" s="28"/>
      <c r="I14" s="28"/>
      <c r="J14" s="12"/>
      <c r="K14" s="12"/>
      <c r="L14" s="12"/>
      <c r="M14" s="12"/>
    </row>
    <row r="15" spans="1:13" ht="14.25" customHeight="1" x14ac:dyDescent="0.2">
      <c r="A15" s="38" t="s">
        <v>65</v>
      </c>
      <c r="B15" s="37">
        <v>14</v>
      </c>
      <c r="C15" s="28"/>
      <c r="D15" s="28"/>
      <c r="E15" s="28"/>
      <c r="F15" s="28"/>
      <c r="G15" s="28"/>
      <c r="H15" s="28"/>
      <c r="I15" s="28"/>
      <c r="J15" s="12"/>
      <c r="K15" s="12"/>
      <c r="L15" s="12"/>
      <c r="M15" s="12"/>
    </row>
    <row r="16" spans="1:13" ht="14.25" customHeight="1" x14ac:dyDescent="0.2">
      <c r="A16" s="42" t="s">
        <v>66</v>
      </c>
      <c r="B16" s="41">
        <v>15</v>
      </c>
      <c r="C16" s="28"/>
      <c r="D16" s="28"/>
      <c r="E16" s="28"/>
      <c r="F16" s="28"/>
      <c r="G16" s="28"/>
      <c r="H16" s="28"/>
      <c r="I16" s="28"/>
      <c r="J16" s="12"/>
      <c r="K16" s="12"/>
      <c r="L16" s="12"/>
      <c r="M16" s="12"/>
    </row>
    <row r="17" spans="1:13" ht="14.25" customHeight="1" x14ac:dyDescent="0.2">
      <c r="A17" s="38" t="s">
        <v>67</v>
      </c>
      <c r="B17" s="37">
        <v>12</v>
      </c>
      <c r="C17" s="28"/>
      <c r="D17" s="28"/>
      <c r="E17" s="28"/>
      <c r="F17" s="28"/>
      <c r="G17" s="28"/>
      <c r="H17" s="28"/>
      <c r="I17" s="28"/>
      <c r="J17" s="12"/>
      <c r="K17" s="12"/>
      <c r="L17" s="12"/>
      <c r="M17" s="12"/>
    </row>
    <row r="18" spans="1:13" ht="14.25" customHeight="1" x14ac:dyDescent="0.2">
      <c r="A18" s="42" t="s">
        <v>68</v>
      </c>
      <c r="B18" s="41">
        <v>3</v>
      </c>
      <c r="C18" s="28"/>
      <c r="D18" s="28"/>
      <c r="E18" s="28"/>
      <c r="F18" s="28"/>
      <c r="G18" s="28"/>
      <c r="H18" s="28"/>
      <c r="I18" s="28"/>
      <c r="J18" s="12"/>
      <c r="K18" s="12"/>
      <c r="L18" s="12"/>
      <c r="M18" s="12"/>
    </row>
    <row r="19" spans="1:13" ht="14.25" customHeight="1" x14ac:dyDescent="0.2">
      <c r="A19" s="38" t="s">
        <v>69</v>
      </c>
      <c r="B19" s="37">
        <v>1</v>
      </c>
      <c r="C19" s="28"/>
      <c r="D19" s="28"/>
      <c r="E19" s="28"/>
      <c r="F19" s="28"/>
      <c r="G19" s="28"/>
      <c r="H19" s="28"/>
      <c r="I19" s="28"/>
      <c r="J19" s="12"/>
      <c r="K19" s="12"/>
      <c r="L19" s="12"/>
      <c r="M19" s="12"/>
    </row>
    <row r="20" spans="1:13" ht="14.25" customHeight="1" x14ac:dyDescent="0.2">
      <c r="A20" s="42" t="s">
        <v>70</v>
      </c>
      <c r="B20" s="41">
        <v>10</v>
      </c>
      <c r="C20" s="28"/>
      <c r="D20" s="28"/>
      <c r="E20" s="28"/>
      <c r="F20" s="28"/>
      <c r="G20" s="28"/>
      <c r="H20" s="28"/>
      <c r="I20" s="28"/>
      <c r="J20" s="12"/>
      <c r="K20" s="12"/>
      <c r="L20" s="12"/>
      <c r="M20" s="12"/>
    </row>
    <row r="21" spans="1:13" ht="14.25" customHeight="1" x14ac:dyDescent="0.2">
      <c r="A21" s="38" t="s">
        <v>71</v>
      </c>
      <c r="B21" s="37">
        <v>9</v>
      </c>
      <c r="C21" s="28"/>
      <c r="D21" s="28"/>
      <c r="E21" s="28"/>
      <c r="F21" s="28"/>
      <c r="G21" s="28"/>
      <c r="H21" s="28"/>
      <c r="I21" s="28"/>
      <c r="J21" s="12"/>
      <c r="K21" s="12"/>
      <c r="L21" s="12"/>
      <c r="M21" s="12"/>
    </row>
    <row r="22" spans="1:13" ht="14.25" customHeight="1" x14ac:dyDescent="0.2">
      <c r="A22" s="42" t="s">
        <v>72</v>
      </c>
      <c r="B22" s="41">
        <v>2</v>
      </c>
      <c r="C22" s="28"/>
      <c r="D22" s="28"/>
      <c r="E22" s="28"/>
      <c r="F22" s="28"/>
      <c r="G22" s="28"/>
      <c r="H22" s="28"/>
      <c r="I22" s="28"/>
      <c r="J22" s="12"/>
      <c r="K22" s="12"/>
      <c r="L22" s="12"/>
      <c r="M22" s="12"/>
    </row>
    <row r="23" spans="1:13" ht="14.25" customHeight="1" x14ac:dyDescent="0.2">
      <c r="A23" s="38" t="s">
        <v>73</v>
      </c>
      <c r="B23" s="37">
        <v>2</v>
      </c>
      <c r="C23" s="28"/>
      <c r="D23" s="28"/>
      <c r="E23" s="28"/>
      <c r="F23" s="28"/>
      <c r="G23" s="28"/>
      <c r="H23" s="28"/>
      <c r="I23" s="28"/>
      <c r="J23" s="12"/>
      <c r="K23" s="12"/>
      <c r="L23" s="12"/>
      <c r="M23" s="12"/>
    </row>
    <row r="24" spans="1:13" ht="14.25" customHeight="1" x14ac:dyDescent="0.2">
      <c r="A24" s="42" t="s">
        <v>74</v>
      </c>
      <c r="B24" s="41">
        <v>19</v>
      </c>
      <c r="C24" s="28"/>
      <c r="D24" s="28"/>
      <c r="E24" s="28"/>
      <c r="F24" s="28"/>
      <c r="G24" s="28"/>
      <c r="H24" s="28"/>
      <c r="I24" s="28"/>
      <c r="J24" s="12"/>
      <c r="K24" s="12"/>
      <c r="L24" s="12"/>
      <c r="M24" s="12"/>
    </row>
    <row r="25" spans="1:13" ht="14.25" customHeight="1" x14ac:dyDescent="0.2">
      <c r="A25" s="38" t="s">
        <v>76</v>
      </c>
      <c r="B25" s="37">
        <v>8</v>
      </c>
      <c r="C25" s="28"/>
      <c r="D25" s="28"/>
      <c r="E25" s="28"/>
      <c r="F25" s="28"/>
      <c r="G25" s="28"/>
      <c r="H25" s="28"/>
      <c r="I25" s="28"/>
      <c r="J25" s="12"/>
      <c r="K25" s="12"/>
      <c r="L25" s="12"/>
      <c r="M25" s="12"/>
    </row>
    <row r="26" spans="1:13" ht="14.25" customHeight="1" x14ac:dyDescent="0.2">
      <c r="A26" s="42" t="s">
        <v>78</v>
      </c>
      <c r="B26" s="41">
        <v>3</v>
      </c>
      <c r="C26" s="28"/>
      <c r="D26" s="28"/>
      <c r="E26" s="28"/>
      <c r="F26" s="28"/>
      <c r="G26" s="28"/>
      <c r="H26" s="28"/>
      <c r="I26" s="28"/>
      <c r="J26" s="12"/>
      <c r="K26" s="12"/>
      <c r="L26" s="12"/>
      <c r="M26" s="12"/>
    </row>
    <row r="27" spans="1:13" ht="14.25" customHeight="1" x14ac:dyDescent="0.2">
      <c r="A27" s="38" t="s">
        <v>79</v>
      </c>
      <c r="B27" s="37">
        <v>4</v>
      </c>
      <c r="C27" s="28"/>
      <c r="D27" s="28"/>
      <c r="E27" s="28"/>
      <c r="F27" s="28"/>
      <c r="G27" s="28"/>
      <c r="H27" s="28"/>
      <c r="I27" s="28"/>
      <c r="J27" s="12"/>
      <c r="K27" s="12"/>
      <c r="L27" s="12"/>
      <c r="M27" s="12"/>
    </row>
    <row r="28" spans="1:13" ht="14.25" customHeight="1" x14ac:dyDescent="0.2">
      <c r="A28" s="42" t="s">
        <v>80</v>
      </c>
      <c r="B28" s="41">
        <v>6</v>
      </c>
      <c r="C28" s="28"/>
      <c r="D28" s="28"/>
      <c r="E28" s="28"/>
      <c r="F28" s="28"/>
      <c r="G28" s="28"/>
      <c r="H28" s="28"/>
      <c r="I28" s="28"/>
      <c r="J28" s="12"/>
      <c r="K28" s="12"/>
      <c r="L28" s="12"/>
      <c r="M28" s="12"/>
    </row>
    <row r="29" spans="1:13" ht="14.25" customHeight="1" x14ac:dyDescent="0.2">
      <c r="A29" s="38" t="s">
        <v>81</v>
      </c>
      <c r="B29" s="37">
        <v>28</v>
      </c>
      <c r="C29" s="28"/>
      <c r="D29" s="28"/>
      <c r="E29" s="28"/>
      <c r="F29" s="28"/>
      <c r="G29" s="28"/>
      <c r="H29" s="28"/>
      <c r="I29" s="28"/>
      <c r="J29" s="12"/>
      <c r="K29" s="12"/>
      <c r="L29" s="12"/>
      <c r="M29" s="12"/>
    </row>
    <row r="30" spans="1:13" ht="14.25" customHeight="1" x14ac:dyDescent="0.2">
      <c r="A30" s="42" t="s">
        <v>83</v>
      </c>
      <c r="B30" s="41">
        <v>7</v>
      </c>
      <c r="C30" s="28"/>
      <c r="D30" s="28"/>
      <c r="E30" s="28"/>
      <c r="F30" s="28"/>
      <c r="G30" s="28"/>
      <c r="H30" s="28"/>
      <c r="I30" s="28"/>
      <c r="J30" s="12"/>
      <c r="K30" s="12"/>
      <c r="L30" s="12"/>
      <c r="M30" s="12"/>
    </row>
    <row r="31" spans="1:13" ht="15" customHeight="1" x14ac:dyDescent="0.2">
      <c r="A31" s="38" t="s">
        <v>84</v>
      </c>
      <c r="B31" s="37">
        <v>25</v>
      </c>
      <c r="C31" s="13"/>
      <c r="D31" s="13"/>
      <c r="E31" s="13"/>
      <c r="F31" s="13"/>
      <c r="G31" s="13"/>
      <c r="H31" s="13"/>
      <c r="I31" s="13"/>
      <c r="J31" s="13"/>
      <c r="K31" s="13"/>
      <c r="L31" s="13"/>
      <c r="M31" s="13"/>
    </row>
    <row r="32" spans="1:13" ht="15" customHeight="1" x14ac:dyDescent="0.2">
      <c r="A32" s="42" t="s">
        <v>105</v>
      </c>
      <c r="B32" s="41">
        <v>3</v>
      </c>
      <c r="C32" s="27"/>
      <c r="D32" s="27"/>
      <c r="E32" s="27"/>
      <c r="F32" s="27"/>
      <c r="G32" s="27"/>
      <c r="H32" s="6"/>
      <c r="I32" s="6"/>
      <c r="J32" s="12"/>
      <c r="K32" s="12"/>
      <c r="L32" s="12"/>
      <c r="M32" s="12"/>
    </row>
    <row r="33" spans="1:13" ht="16.5" x14ac:dyDescent="0.2">
      <c r="A33" s="38" t="s">
        <v>86</v>
      </c>
      <c r="B33" s="37">
        <v>19</v>
      </c>
      <c r="C33" s="25"/>
      <c r="D33" s="25"/>
      <c r="E33" s="25"/>
      <c r="F33" s="25"/>
      <c r="G33" s="25"/>
      <c r="H33" s="25"/>
      <c r="I33" s="25"/>
      <c r="J33" s="12"/>
      <c r="K33" s="12"/>
      <c r="L33" s="12"/>
      <c r="M33" s="12"/>
    </row>
    <row r="34" spans="1:13" ht="15" customHeight="1" x14ac:dyDescent="0.2">
      <c r="A34" s="42" t="s">
        <v>87</v>
      </c>
      <c r="B34" s="41">
        <v>2</v>
      </c>
      <c r="C34" s="26"/>
      <c r="D34" s="26"/>
      <c r="E34" s="26"/>
      <c r="F34" s="26"/>
      <c r="G34" s="26"/>
      <c r="H34" s="12"/>
      <c r="I34" s="12"/>
      <c r="J34" s="12"/>
      <c r="K34" s="12"/>
      <c r="L34" s="12"/>
      <c r="M34" s="12"/>
    </row>
    <row r="35" spans="1:13" x14ac:dyDescent="0.2">
      <c r="A35" s="38" t="s">
        <v>88</v>
      </c>
      <c r="B35" s="37">
        <v>10</v>
      </c>
    </row>
    <row r="36" spans="1:13" x14ac:dyDescent="0.2">
      <c r="A36" s="42" t="s">
        <v>89</v>
      </c>
      <c r="B36" s="41">
        <v>56</v>
      </c>
    </row>
    <row r="37" spans="1:13" x14ac:dyDescent="0.2">
      <c r="A37" s="185" t="s">
        <v>28</v>
      </c>
      <c r="B37" s="40">
        <f>SUM(B10:B36)</f>
        <v>491</v>
      </c>
    </row>
    <row r="39" spans="1:13" ht="36" customHeight="1" x14ac:dyDescent="0.2">
      <c r="A39" s="460" t="s">
        <v>106</v>
      </c>
      <c r="B39" s="460"/>
    </row>
    <row r="40" spans="1:13" ht="39.75" customHeight="1" x14ac:dyDescent="0.2">
      <c r="A40" s="467" t="s">
        <v>257</v>
      </c>
      <c r="B40" s="444"/>
    </row>
    <row r="41" spans="1:13" ht="23.25" customHeight="1" x14ac:dyDescent="0.2">
      <c r="A41" s="466"/>
      <c r="B41" s="466"/>
    </row>
  </sheetData>
  <mergeCells count="7">
    <mergeCell ref="A41:B41"/>
    <mergeCell ref="A40:B40"/>
    <mergeCell ref="A1:XFD2"/>
    <mergeCell ref="A3:B4"/>
    <mergeCell ref="A6:B6"/>
    <mergeCell ref="A7:B7"/>
    <mergeCell ref="A39:B39"/>
  </mergeCells>
  <conditionalFormatting sqref="A37">
    <cfRule type="duplicateValues" dxfId="33" priority="1"/>
  </conditionalFormatting>
  <pageMargins left="0.7" right="0.7" top="0.75" bottom="0.75" header="0.3" footer="0.3"/>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BEFC-9EBF-4B00-B60E-91F40DDF1754}">
  <dimension ref="A1:M27"/>
  <sheetViews>
    <sheetView topLeftCell="A14" zoomScale="115" zoomScaleNormal="115" workbookViewId="0">
      <selection activeCell="A27" sqref="A27:B27"/>
    </sheetView>
  </sheetViews>
  <sheetFormatPr baseColWidth="10" defaultColWidth="11.42578125" defaultRowHeight="14.25" x14ac:dyDescent="0.2"/>
  <cols>
    <col min="1" max="1" width="51.140625" style="5" customWidth="1"/>
    <col min="2" max="2" width="32.85546875" style="5" customWidth="1"/>
    <col min="3" max="3" width="13.7109375" style="5" customWidth="1"/>
    <col min="4" max="9" width="11.42578125" style="5"/>
    <col min="10" max="12" width="9.42578125" style="5" customWidth="1"/>
    <col min="13" max="13" width="8.7109375" style="5" customWidth="1"/>
    <col min="14" max="16384" width="11.42578125" style="5"/>
  </cols>
  <sheetData>
    <row r="1" spans="1:13" s="443" customFormat="1" ht="27.75" customHeight="1" x14ac:dyDescent="0.2"/>
    <row r="2" spans="1:13" s="443" customFormat="1" ht="30.75" customHeight="1" x14ac:dyDescent="0.2"/>
    <row r="3" spans="1:13" ht="18.75" customHeight="1" x14ac:dyDescent="0.2">
      <c r="A3" s="438" t="s">
        <v>397</v>
      </c>
      <c r="B3" s="459"/>
      <c r="C3" s="10"/>
      <c r="D3" s="10"/>
      <c r="E3" s="10"/>
      <c r="F3" s="10"/>
      <c r="G3" s="10"/>
      <c r="H3" s="10"/>
      <c r="I3" s="10"/>
      <c r="J3" s="10"/>
      <c r="K3" s="10"/>
      <c r="L3" s="10"/>
      <c r="M3" s="10"/>
    </row>
    <row r="4" spans="1:13" ht="24" customHeight="1" x14ac:dyDescent="0.2">
      <c r="A4" s="438"/>
      <c r="B4" s="459"/>
      <c r="C4" s="10"/>
      <c r="D4" s="10"/>
      <c r="E4" s="10"/>
      <c r="F4" s="10"/>
      <c r="G4" s="10"/>
      <c r="H4" s="10"/>
      <c r="I4" s="10"/>
      <c r="J4" s="10"/>
      <c r="K4" s="10"/>
      <c r="L4" s="10"/>
      <c r="M4" s="10"/>
    </row>
    <row r="5" spans="1:13" ht="12.75" customHeight="1" x14ac:dyDescent="0.2">
      <c r="A5" s="8"/>
      <c r="B5" s="9"/>
      <c r="C5" s="9"/>
      <c r="D5" s="9"/>
      <c r="E5" s="9"/>
      <c r="F5" s="9"/>
      <c r="G5" s="9"/>
      <c r="H5" s="9"/>
      <c r="I5" s="9"/>
      <c r="J5" s="11"/>
      <c r="K5" s="11"/>
      <c r="L5" s="11"/>
      <c r="M5" s="11"/>
    </row>
    <row r="6" spans="1:13" ht="17.25" x14ac:dyDescent="0.2">
      <c r="A6" s="471" t="s">
        <v>11</v>
      </c>
      <c r="B6" s="463"/>
      <c r="C6" s="13"/>
      <c r="D6" s="13"/>
      <c r="E6" s="13"/>
      <c r="F6" s="13"/>
      <c r="G6" s="13"/>
      <c r="H6" s="13"/>
      <c r="I6" s="13"/>
      <c r="J6" s="13"/>
      <c r="K6" s="13"/>
      <c r="L6" s="13"/>
      <c r="M6" s="13"/>
    </row>
    <row r="7" spans="1:13" ht="14.25" customHeight="1" x14ac:dyDescent="0.2">
      <c r="A7" s="468" t="s">
        <v>28</v>
      </c>
      <c r="B7" s="468"/>
      <c r="C7" s="13"/>
      <c r="D7" s="13"/>
      <c r="E7" s="13"/>
      <c r="F7" s="13"/>
      <c r="G7" s="13"/>
      <c r="H7" s="13"/>
      <c r="I7" s="13"/>
      <c r="J7" s="12"/>
      <c r="K7" s="12"/>
      <c r="L7" s="12"/>
      <c r="M7" s="12"/>
    </row>
    <row r="8" spans="1:13" ht="14.25" customHeight="1" x14ac:dyDescent="0.2">
      <c r="A8" s="463">
        <v>2023</v>
      </c>
      <c r="B8" s="463"/>
      <c r="C8" s="13"/>
      <c r="D8" s="13"/>
      <c r="E8" s="13"/>
      <c r="F8" s="13"/>
      <c r="G8" s="13"/>
      <c r="H8" s="13"/>
      <c r="I8" s="13"/>
      <c r="J8" s="12"/>
      <c r="K8" s="12"/>
      <c r="L8" s="12"/>
      <c r="M8" s="12"/>
    </row>
    <row r="9" spans="1:13" ht="14.25" customHeight="1" x14ac:dyDescent="0.2">
      <c r="A9" s="28"/>
      <c r="B9" s="28"/>
      <c r="C9" s="13"/>
      <c r="D9" s="13"/>
      <c r="E9" s="13"/>
      <c r="F9" s="13"/>
      <c r="G9" s="13"/>
      <c r="H9" s="13"/>
      <c r="I9" s="13"/>
      <c r="J9" s="12"/>
      <c r="K9" s="12"/>
      <c r="L9" s="12"/>
      <c r="M9" s="12"/>
    </row>
    <row r="10" spans="1:13" ht="23.25" customHeight="1" x14ac:dyDescent="0.2">
      <c r="A10" s="469" t="s">
        <v>32</v>
      </c>
      <c r="B10" s="48" t="s">
        <v>11</v>
      </c>
      <c r="C10" s="28"/>
      <c r="D10" s="28"/>
      <c r="E10" s="28"/>
      <c r="F10" s="28"/>
      <c r="G10" s="28"/>
      <c r="H10" s="28"/>
      <c r="I10" s="28"/>
      <c r="J10" s="12"/>
      <c r="K10" s="12"/>
      <c r="L10" s="12"/>
      <c r="M10" s="12"/>
    </row>
    <row r="11" spans="1:13" ht="12" customHeight="1" x14ac:dyDescent="0.2">
      <c r="A11" s="470"/>
      <c r="B11" s="49" t="s">
        <v>107</v>
      </c>
      <c r="C11" s="28"/>
      <c r="D11" s="28"/>
      <c r="E11" s="28"/>
      <c r="F11" s="28"/>
      <c r="G11" s="28"/>
      <c r="H11" s="28"/>
      <c r="I11" s="28"/>
      <c r="J11" s="12"/>
      <c r="K11" s="12"/>
      <c r="L11" s="12"/>
      <c r="M11" s="12"/>
    </row>
    <row r="12" spans="1:13" ht="14.25" customHeight="1" x14ac:dyDescent="0.2">
      <c r="A12" s="42" t="s">
        <v>33</v>
      </c>
      <c r="B12" s="41">
        <v>7329094000</v>
      </c>
      <c r="C12" s="28"/>
      <c r="D12" s="28"/>
      <c r="E12" s="28"/>
      <c r="F12" s="28"/>
      <c r="G12" s="28"/>
      <c r="H12" s="28"/>
      <c r="I12" s="28"/>
      <c r="J12" s="12"/>
      <c r="K12" s="12"/>
      <c r="L12" s="12"/>
      <c r="M12" s="12"/>
    </row>
    <row r="13" spans="1:13" ht="14.25" customHeight="1" x14ac:dyDescent="0.2">
      <c r="A13" s="38" t="s">
        <v>34</v>
      </c>
      <c r="B13" s="37">
        <v>7054131000</v>
      </c>
      <c r="C13" s="28"/>
      <c r="D13" s="28"/>
      <c r="E13" s="28"/>
      <c r="F13" s="28"/>
      <c r="G13" s="28"/>
      <c r="H13" s="28"/>
      <c r="I13" s="28"/>
      <c r="J13" s="12"/>
      <c r="K13" s="12"/>
      <c r="L13" s="12"/>
      <c r="M13" s="12"/>
    </row>
    <row r="14" spans="1:13" ht="14.25" customHeight="1" x14ac:dyDescent="0.2">
      <c r="A14" s="42" t="s">
        <v>35</v>
      </c>
      <c r="B14" s="41">
        <v>10295575000</v>
      </c>
      <c r="C14" s="28"/>
      <c r="D14" s="28"/>
      <c r="E14" s="28"/>
      <c r="F14" s="28"/>
      <c r="G14" s="28"/>
      <c r="H14" s="28"/>
      <c r="I14" s="28"/>
      <c r="J14" s="12"/>
      <c r="K14" s="12"/>
      <c r="L14" s="12"/>
      <c r="M14" s="12"/>
    </row>
    <row r="15" spans="1:13" ht="14.25" customHeight="1" x14ac:dyDescent="0.2">
      <c r="A15" s="38" t="s">
        <v>36</v>
      </c>
      <c r="B15" s="37">
        <v>6078660000</v>
      </c>
      <c r="C15" s="28"/>
      <c r="D15" s="28"/>
      <c r="E15" s="28"/>
      <c r="F15" s="28"/>
      <c r="G15" s="28"/>
      <c r="H15" s="28"/>
      <c r="I15" s="28"/>
      <c r="J15" s="12"/>
      <c r="K15" s="12"/>
      <c r="L15" s="12"/>
      <c r="M15" s="12"/>
    </row>
    <row r="16" spans="1:13" ht="14.25" customHeight="1" x14ac:dyDescent="0.2">
      <c r="A16" s="42" t="s">
        <v>37</v>
      </c>
      <c r="B16" s="41">
        <v>5802217000</v>
      </c>
      <c r="C16" s="28"/>
      <c r="D16" s="28"/>
      <c r="E16" s="28"/>
      <c r="F16" s="28"/>
      <c r="G16" s="28"/>
      <c r="H16" s="28"/>
      <c r="I16" s="28"/>
      <c r="J16" s="12"/>
      <c r="K16" s="12"/>
      <c r="L16" s="12"/>
      <c r="M16" s="12"/>
    </row>
    <row r="17" spans="1:13" ht="14.25" customHeight="1" x14ac:dyDescent="0.2">
      <c r="A17" s="38" t="s">
        <v>38</v>
      </c>
      <c r="B17" s="37">
        <v>4768536000</v>
      </c>
      <c r="C17" s="28"/>
      <c r="D17" s="28"/>
      <c r="E17" s="28"/>
      <c r="F17" s="28"/>
      <c r="G17" s="28"/>
      <c r="H17" s="28"/>
      <c r="I17" s="28"/>
      <c r="J17" s="12"/>
      <c r="K17" s="12"/>
      <c r="L17" s="12"/>
      <c r="M17" s="12"/>
    </row>
    <row r="18" spans="1:13" ht="14.25" customHeight="1" x14ac:dyDescent="0.2">
      <c r="A18" s="42" t="s">
        <v>39</v>
      </c>
      <c r="B18" s="41">
        <v>5189901000</v>
      </c>
      <c r="C18" s="28"/>
      <c r="D18" s="28"/>
      <c r="E18" s="28"/>
      <c r="F18" s="28"/>
      <c r="G18" s="28"/>
      <c r="H18" s="28"/>
      <c r="I18" s="28"/>
      <c r="J18" s="12"/>
      <c r="K18" s="12"/>
      <c r="L18" s="12"/>
      <c r="M18" s="12"/>
    </row>
    <row r="19" spans="1:13" ht="14.25" customHeight="1" x14ac:dyDescent="0.2">
      <c r="A19" s="38" t="s">
        <v>40</v>
      </c>
      <c r="B19" s="37">
        <v>2536630650</v>
      </c>
      <c r="C19" s="28"/>
      <c r="D19" s="28"/>
      <c r="E19" s="28"/>
      <c r="F19" s="28"/>
      <c r="G19" s="28"/>
      <c r="H19" s="28"/>
      <c r="I19" s="28"/>
      <c r="J19" s="12"/>
      <c r="K19" s="12"/>
      <c r="L19" s="12"/>
      <c r="M19" s="12"/>
    </row>
    <row r="20" spans="1:13" ht="14.25" customHeight="1" x14ac:dyDescent="0.2">
      <c r="A20" s="42" t="s">
        <v>41</v>
      </c>
      <c r="B20" s="41">
        <v>6401774000</v>
      </c>
      <c r="C20" s="28"/>
      <c r="D20" s="28"/>
      <c r="E20" s="28"/>
      <c r="F20" s="28"/>
      <c r="G20" s="28"/>
      <c r="H20" s="28"/>
      <c r="I20" s="28"/>
      <c r="J20" s="12"/>
      <c r="K20" s="12"/>
      <c r="L20" s="12"/>
      <c r="M20" s="12"/>
    </row>
    <row r="21" spans="1:13" ht="14.25" customHeight="1" x14ac:dyDescent="0.2">
      <c r="A21" s="38" t="s">
        <v>42</v>
      </c>
      <c r="B21" s="37">
        <v>6221430000</v>
      </c>
      <c r="C21" s="28"/>
      <c r="D21" s="28"/>
      <c r="E21" s="28"/>
      <c r="F21" s="28"/>
      <c r="G21" s="28"/>
      <c r="H21" s="28"/>
      <c r="I21" s="28"/>
      <c r="J21" s="12"/>
      <c r="K21" s="12"/>
      <c r="L21" s="12"/>
      <c r="M21" s="12"/>
    </row>
    <row r="22" spans="1:13" ht="14.25" customHeight="1" x14ac:dyDescent="0.2">
      <c r="A22" s="42" t="s">
        <v>43</v>
      </c>
      <c r="B22" s="41">
        <v>10772467000</v>
      </c>
      <c r="C22" s="28"/>
      <c r="D22" s="28"/>
      <c r="E22" s="28"/>
      <c r="F22" s="28"/>
      <c r="G22" s="28"/>
      <c r="H22" s="28"/>
      <c r="I22" s="28"/>
      <c r="J22" s="12"/>
      <c r="K22" s="12"/>
      <c r="L22" s="12"/>
      <c r="M22" s="12"/>
    </row>
    <row r="23" spans="1:13" ht="14.25" customHeight="1" x14ac:dyDescent="0.2">
      <c r="A23" s="38" t="s">
        <v>44</v>
      </c>
      <c r="B23" s="37">
        <v>6350798000</v>
      </c>
      <c r="C23" s="28"/>
      <c r="D23" s="28"/>
      <c r="E23" s="28"/>
      <c r="F23" s="28"/>
      <c r="G23" s="28"/>
      <c r="H23" s="28"/>
      <c r="I23" s="28"/>
      <c r="J23" s="12"/>
      <c r="K23" s="12"/>
      <c r="L23" s="12"/>
      <c r="M23" s="12"/>
    </row>
    <row r="24" spans="1:13" x14ac:dyDescent="0.2">
      <c r="A24" s="185" t="s">
        <v>108</v>
      </c>
      <c r="B24" s="40">
        <v>78801213650</v>
      </c>
    </row>
    <row r="26" spans="1:13" ht="36" customHeight="1" x14ac:dyDescent="0.2">
      <c r="A26" s="460" t="s">
        <v>106</v>
      </c>
      <c r="B26" s="460"/>
    </row>
    <row r="27" spans="1:13" ht="10.5" customHeight="1" x14ac:dyDescent="0.2">
      <c r="A27" s="444" t="s">
        <v>398</v>
      </c>
      <c r="B27" s="444"/>
    </row>
  </sheetData>
  <mergeCells count="8">
    <mergeCell ref="A27:B27"/>
    <mergeCell ref="A7:B7"/>
    <mergeCell ref="A10:A11"/>
    <mergeCell ref="A1:XFD2"/>
    <mergeCell ref="A3:B4"/>
    <mergeCell ref="A6:B6"/>
    <mergeCell ref="A8:B8"/>
    <mergeCell ref="A26:B26"/>
  </mergeCells>
  <conditionalFormatting sqref="A24">
    <cfRule type="duplicateValues" dxfId="32" priority="1"/>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EADF4-BAC0-47D4-8355-D4336D676810}">
  <dimension ref="A1:M22"/>
  <sheetViews>
    <sheetView zoomScale="115" zoomScaleNormal="115" workbookViewId="0">
      <selection activeCell="A3" sqref="A3:B4"/>
    </sheetView>
  </sheetViews>
  <sheetFormatPr baseColWidth="10" defaultColWidth="11.42578125" defaultRowHeight="14.25" x14ac:dyDescent="0.2"/>
  <cols>
    <col min="1" max="1" width="51.140625" style="5" customWidth="1"/>
    <col min="2" max="2" width="32.85546875" style="5" customWidth="1"/>
    <col min="3" max="3" width="13.7109375" style="5" customWidth="1"/>
    <col min="4" max="9" width="11.42578125" style="5"/>
    <col min="10" max="12" width="9.42578125" style="5" customWidth="1"/>
    <col min="13" max="13" width="8.7109375" style="5" customWidth="1"/>
    <col min="14" max="16384" width="11.42578125" style="5"/>
  </cols>
  <sheetData>
    <row r="1" spans="1:13" s="443" customFormat="1" ht="25.5" customHeight="1" x14ac:dyDescent="0.2"/>
    <row r="2" spans="1:13" s="443" customFormat="1" ht="30.75" customHeight="1" x14ac:dyDescent="0.2"/>
    <row r="3" spans="1:13" ht="18.75" customHeight="1" x14ac:dyDescent="0.2">
      <c r="A3" s="438" t="s">
        <v>397</v>
      </c>
      <c r="B3" s="459"/>
      <c r="C3" s="10"/>
      <c r="D3" s="10"/>
      <c r="E3" s="10"/>
      <c r="F3" s="10"/>
      <c r="G3" s="10"/>
      <c r="H3" s="10"/>
      <c r="I3" s="10"/>
      <c r="J3" s="10"/>
      <c r="K3" s="10"/>
      <c r="L3" s="10"/>
      <c r="M3" s="10"/>
    </row>
    <row r="4" spans="1:13" ht="24" customHeight="1" x14ac:dyDescent="0.2">
      <c r="A4" s="438"/>
      <c r="B4" s="459"/>
      <c r="C4" s="10"/>
      <c r="D4" s="10"/>
      <c r="E4" s="10"/>
      <c r="F4" s="10"/>
      <c r="G4" s="10"/>
      <c r="H4" s="10"/>
      <c r="I4" s="10"/>
      <c r="J4" s="10"/>
      <c r="K4" s="10"/>
      <c r="L4" s="10"/>
      <c r="M4" s="10"/>
    </row>
    <row r="5" spans="1:13" ht="15.75" customHeight="1" x14ac:dyDescent="0.2">
      <c r="A5" s="8"/>
      <c r="B5" s="9"/>
      <c r="C5" s="9"/>
      <c r="D5" s="9"/>
      <c r="E5" s="9"/>
      <c r="F5" s="9"/>
      <c r="G5" s="9"/>
      <c r="H5" s="9"/>
      <c r="I5" s="9"/>
      <c r="J5" s="11"/>
      <c r="K5" s="11"/>
      <c r="L5" s="11"/>
      <c r="M5" s="11"/>
    </row>
    <row r="6" spans="1:13" ht="21.75" customHeight="1" x14ac:dyDescent="0.2">
      <c r="A6" s="472" t="s">
        <v>12</v>
      </c>
      <c r="B6" s="473"/>
      <c r="C6" s="13"/>
      <c r="D6" s="13"/>
      <c r="E6" s="13"/>
      <c r="F6" s="13"/>
      <c r="G6" s="13"/>
      <c r="H6" s="13"/>
      <c r="I6" s="13"/>
      <c r="J6" s="13"/>
      <c r="K6" s="13"/>
      <c r="L6" s="13"/>
      <c r="M6" s="13"/>
    </row>
    <row r="7" spans="1:13" ht="14.25" customHeight="1" x14ac:dyDescent="0.2">
      <c r="A7" s="463">
        <v>2023</v>
      </c>
      <c r="B7" s="463"/>
      <c r="C7" s="13"/>
      <c r="D7" s="13"/>
      <c r="E7" s="13"/>
      <c r="F7" s="13"/>
      <c r="G7" s="13"/>
      <c r="H7" s="13"/>
      <c r="I7" s="13"/>
      <c r="J7" s="12"/>
      <c r="K7" s="12"/>
      <c r="L7" s="12"/>
      <c r="M7" s="12"/>
    </row>
    <row r="8" spans="1:13" ht="14.25" customHeight="1" x14ac:dyDescent="0.2">
      <c r="A8" s="28"/>
      <c r="B8" s="28"/>
      <c r="C8" s="28"/>
      <c r="D8" s="28"/>
      <c r="E8" s="28"/>
      <c r="F8" s="28"/>
      <c r="G8" s="28"/>
      <c r="H8" s="28"/>
      <c r="I8" s="28"/>
      <c r="J8" s="12"/>
      <c r="K8" s="12"/>
      <c r="L8" s="12"/>
      <c r="M8" s="12"/>
    </row>
    <row r="9" spans="1:13" ht="24" customHeight="1" x14ac:dyDescent="0.2">
      <c r="A9" s="50" t="s">
        <v>90</v>
      </c>
      <c r="B9" s="51" t="s">
        <v>109</v>
      </c>
      <c r="C9" s="28"/>
      <c r="D9" s="28"/>
      <c r="E9" s="28"/>
      <c r="F9" s="28"/>
      <c r="G9" s="28"/>
      <c r="H9" s="28"/>
      <c r="I9" s="28"/>
      <c r="J9" s="12"/>
      <c r="K9" s="12"/>
      <c r="L9" s="12"/>
      <c r="M9" s="12"/>
    </row>
    <row r="10" spans="1:13" ht="14.25" customHeight="1" x14ac:dyDescent="0.2">
      <c r="A10" s="52" t="s">
        <v>64</v>
      </c>
      <c r="B10" s="186">
        <v>37560244578.40992</v>
      </c>
      <c r="C10" s="28"/>
      <c r="D10" s="28"/>
      <c r="E10" s="28"/>
      <c r="F10" s="28"/>
      <c r="G10" s="28"/>
      <c r="H10" s="28"/>
      <c r="I10" s="28"/>
      <c r="J10" s="12"/>
      <c r="K10" s="12"/>
      <c r="L10" s="12"/>
      <c r="M10" s="12"/>
    </row>
    <row r="11" spans="1:13" ht="14.25" customHeight="1" x14ac:dyDescent="0.2">
      <c r="A11" s="187" t="s">
        <v>92</v>
      </c>
      <c r="B11" s="53">
        <v>19756880857.069263</v>
      </c>
      <c r="C11" s="28"/>
      <c r="D11" s="28"/>
      <c r="E11" s="28"/>
      <c r="F11" s="28"/>
      <c r="G11" s="28"/>
      <c r="H11" s="28"/>
      <c r="I11" s="28"/>
      <c r="J11" s="12"/>
      <c r="K11" s="12"/>
      <c r="L11" s="12"/>
      <c r="M11" s="12"/>
    </row>
    <row r="12" spans="1:13" ht="14.25" customHeight="1" x14ac:dyDescent="0.2">
      <c r="A12" s="54" t="s">
        <v>110</v>
      </c>
      <c r="B12" s="55">
        <v>3761621822.974865</v>
      </c>
      <c r="C12" s="28"/>
      <c r="D12" s="28"/>
      <c r="E12" s="28"/>
      <c r="F12" s="28"/>
      <c r="G12" s="28"/>
      <c r="H12" s="28"/>
      <c r="I12" s="28"/>
      <c r="J12" s="12"/>
      <c r="K12" s="12"/>
      <c r="L12" s="12"/>
      <c r="M12" s="12"/>
    </row>
    <row r="13" spans="1:13" ht="14.25" customHeight="1" x14ac:dyDescent="0.2">
      <c r="A13" s="187" t="s">
        <v>111</v>
      </c>
      <c r="B13" s="53">
        <v>2967747065</v>
      </c>
      <c r="C13" s="28"/>
      <c r="D13" s="28"/>
      <c r="E13" s="28"/>
      <c r="F13" s="28"/>
      <c r="G13" s="28"/>
      <c r="H13" s="28"/>
      <c r="I13" s="28"/>
      <c r="J13" s="12"/>
      <c r="K13" s="12"/>
      <c r="L13" s="12"/>
      <c r="M13" s="12"/>
    </row>
    <row r="14" spans="1:13" ht="14.25" customHeight="1" x14ac:dyDescent="0.2">
      <c r="A14" s="54" t="s">
        <v>96</v>
      </c>
      <c r="B14" s="55">
        <v>2828811287.031002</v>
      </c>
      <c r="C14" s="28"/>
      <c r="D14" s="28"/>
      <c r="E14" s="28"/>
      <c r="F14" s="28"/>
      <c r="G14" s="28"/>
      <c r="H14" s="28"/>
      <c r="I14" s="28"/>
      <c r="J14" s="12"/>
      <c r="K14" s="12"/>
      <c r="L14" s="12"/>
      <c r="M14" s="12"/>
    </row>
    <row r="15" spans="1:13" ht="14.25" customHeight="1" x14ac:dyDescent="0.2">
      <c r="A15" s="187" t="s">
        <v>95</v>
      </c>
      <c r="B15" s="53">
        <v>2398687014.5458212</v>
      </c>
      <c r="C15" s="28"/>
      <c r="D15" s="28"/>
      <c r="E15" s="28"/>
      <c r="F15" s="28"/>
      <c r="G15" s="28"/>
      <c r="H15" s="28"/>
      <c r="I15" s="28"/>
      <c r="J15" s="12"/>
      <c r="K15" s="12"/>
      <c r="L15" s="12"/>
      <c r="M15" s="12"/>
    </row>
    <row r="16" spans="1:13" ht="14.25" customHeight="1" x14ac:dyDescent="0.2">
      <c r="A16" s="54" t="s">
        <v>93</v>
      </c>
      <c r="B16" s="55">
        <v>2062539005.3517873</v>
      </c>
      <c r="C16" s="28"/>
      <c r="D16" s="28"/>
      <c r="E16" s="28"/>
      <c r="F16" s="28"/>
      <c r="G16" s="28"/>
      <c r="H16" s="28"/>
      <c r="I16" s="28"/>
      <c r="J16" s="12"/>
      <c r="K16" s="12"/>
      <c r="L16" s="12"/>
      <c r="M16" s="12"/>
    </row>
    <row r="17" spans="1:13" ht="14.25" customHeight="1" x14ac:dyDescent="0.2">
      <c r="A17" s="187" t="s">
        <v>112</v>
      </c>
      <c r="B17" s="53">
        <v>2037752283.1283937</v>
      </c>
      <c r="C17" s="28"/>
      <c r="D17" s="28"/>
      <c r="E17" s="28"/>
      <c r="F17" s="28"/>
      <c r="G17" s="28"/>
      <c r="H17" s="28"/>
      <c r="I17" s="28"/>
      <c r="J17" s="12"/>
      <c r="K17" s="12"/>
      <c r="L17" s="12"/>
      <c r="M17" s="12"/>
    </row>
    <row r="18" spans="1:13" ht="14.25" customHeight="1" x14ac:dyDescent="0.2">
      <c r="A18" s="54" t="s">
        <v>113</v>
      </c>
      <c r="B18" s="55">
        <v>1020895718.6382438</v>
      </c>
      <c r="C18" s="28"/>
      <c r="D18" s="28"/>
      <c r="E18" s="28"/>
      <c r="F18" s="28"/>
      <c r="G18" s="28"/>
      <c r="H18" s="28"/>
      <c r="I18" s="28"/>
      <c r="J18" s="12"/>
      <c r="K18" s="12"/>
      <c r="L18" s="12"/>
      <c r="M18" s="12"/>
    </row>
    <row r="19" spans="1:13" ht="14.25" customHeight="1" x14ac:dyDescent="0.2">
      <c r="A19" s="188" t="s">
        <v>114</v>
      </c>
      <c r="B19" s="189">
        <v>792419452.70000005</v>
      </c>
      <c r="C19" s="28"/>
      <c r="D19" s="28"/>
      <c r="E19" s="28"/>
      <c r="F19" s="28"/>
      <c r="G19" s="28"/>
      <c r="H19" s="28"/>
      <c r="I19" s="28"/>
      <c r="J19" s="12"/>
      <c r="K19" s="12"/>
      <c r="L19" s="12"/>
      <c r="M19" s="12"/>
    </row>
    <row r="21" spans="1:13" ht="36" customHeight="1" x14ac:dyDescent="0.2">
      <c r="A21" s="460" t="s">
        <v>106</v>
      </c>
      <c r="B21" s="460"/>
    </row>
    <row r="22" spans="1:13" ht="10.5" customHeight="1" x14ac:dyDescent="0.2">
      <c r="A22" s="444" t="s">
        <v>398</v>
      </c>
      <c r="B22" s="444"/>
    </row>
  </sheetData>
  <mergeCells count="6">
    <mergeCell ref="A22:B22"/>
    <mergeCell ref="A1:XFD2"/>
    <mergeCell ref="A3:B4"/>
    <mergeCell ref="A6:B6"/>
    <mergeCell ref="A7:B7"/>
    <mergeCell ref="A21:B2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5EBC0-D8E0-4A15-99F9-E0F3FDFD05AD}">
  <dimension ref="A1:M49"/>
  <sheetViews>
    <sheetView topLeftCell="A27" zoomScale="115" zoomScaleNormal="115" workbookViewId="0">
      <selection activeCell="B10" sqref="A10:XFD10"/>
    </sheetView>
  </sheetViews>
  <sheetFormatPr baseColWidth="10" defaultColWidth="11.42578125" defaultRowHeight="14.25" x14ac:dyDescent="0.2"/>
  <cols>
    <col min="1" max="1" width="48" style="5" customWidth="1"/>
    <col min="2" max="2" width="14.5703125" style="5" customWidth="1"/>
    <col min="3" max="3" width="13.7109375" style="5" customWidth="1"/>
    <col min="4" max="9" width="11.42578125" style="5"/>
    <col min="10" max="12" width="9.42578125" style="5" customWidth="1"/>
    <col min="13" max="13" width="8.7109375" style="5" customWidth="1"/>
    <col min="14" max="16384" width="11.42578125" style="5"/>
  </cols>
  <sheetData>
    <row r="1" spans="1:13" s="443" customFormat="1" ht="26.25" customHeight="1" x14ac:dyDescent="0.2"/>
    <row r="2" spans="1:13" s="443" customFormat="1" ht="30.75" customHeight="1" x14ac:dyDescent="0.2"/>
    <row r="3" spans="1:13" ht="18.75" customHeight="1" x14ac:dyDescent="0.2">
      <c r="A3" s="438" t="s">
        <v>397</v>
      </c>
      <c r="B3" s="459"/>
      <c r="C3" s="459"/>
      <c r="D3" s="459"/>
      <c r="E3" s="459"/>
      <c r="F3" s="10"/>
      <c r="G3" s="10"/>
      <c r="H3" s="10"/>
      <c r="I3" s="10"/>
      <c r="J3" s="10"/>
      <c r="K3" s="10"/>
      <c r="L3" s="10"/>
      <c r="M3" s="10"/>
    </row>
    <row r="4" spans="1:13" ht="24" customHeight="1" x14ac:dyDescent="0.2">
      <c r="A4" s="438"/>
      <c r="B4" s="459"/>
      <c r="C4" s="459"/>
      <c r="D4" s="459"/>
      <c r="E4" s="459"/>
      <c r="F4" s="10"/>
      <c r="G4" s="10"/>
      <c r="H4" s="10"/>
      <c r="I4" s="10"/>
      <c r="J4" s="10"/>
      <c r="K4" s="10"/>
      <c r="L4" s="10"/>
      <c r="M4" s="10"/>
    </row>
    <row r="5" spans="1:13" ht="15.75" customHeight="1" x14ac:dyDescent="0.2">
      <c r="A5" s="8"/>
      <c r="B5" s="9"/>
      <c r="C5" s="9"/>
      <c r="D5" s="9"/>
      <c r="E5" s="9"/>
      <c r="F5" s="9"/>
      <c r="G5" s="9"/>
      <c r="H5" s="9"/>
      <c r="I5" s="9"/>
      <c r="J5" s="11"/>
      <c r="K5" s="11"/>
      <c r="L5" s="11"/>
      <c r="M5" s="11"/>
    </row>
    <row r="6" spans="1:13" ht="24.75" customHeight="1" x14ac:dyDescent="0.2">
      <c r="A6" s="474" t="s">
        <v>247</v>
      </c>
      <c r="B6" s="475"/>
      <c r="C6" s="475"/>
      <c r="D6" s="475"/>
      <c r="E6" s="475"/>
      <c r="F6" s="13"/>
      <c r="G6" s="13"/>
      <c r="H6" s="13"/>
      <c r="I6" s="13"/>
      <c r="J6" s="13"/>
      <c r="K6" s="13"/>
      <c r="L6" s="13"/>
      <c r="M6" s="13"/>
    </row>
    <row r="7" spans="1:13" ht="10.5" customHeight="1" x14ac:dyDescent="0.2">
      <c r="A7" s="442" t="s">
        <v>115</v>
      </c>
      <c r="B7" s="442"/>
      <c r="C7" s="442"/>
      <c r="D7" s="442"/>
      <c r="E7" s="442"/>
      <c r="F7" s="13"/>
      <c r="G7" s="13"/>
      <c r="H7" s="13"/>
      <c r="I7" s="13"/>
      <c r="J7" s="13"/>
      <c r="K7" s="13"/>
      <c r="L7" s="13"/>
      <c r="M7" s="13"/>
    </row>
    <row r="8" spans="1:13" ht="14.25" customHeight="1" x14ac:dyDescent="0.2">
      <c r="A8" s="442" t="s">
        <v>250</v>
      </c>
      <c r="B8" s="442"/>
      <c r="C8" s="442"/>
      <c r="D8" s="442"/>
      <c r="E8" s="442"/>
      <c r="F8" s="13"/>
      <c r="G8" s="13"/>
      <c r="H8" s="13"/>
      <c r="I8" s="13"/>
      <c r="J8" s="12"/>
      <c r="K8" s="12"/>
      <c r="L8" s="12"/>
      <c r="M8" s="12"/>
    </row>
    <row r="9" spans="1:13" ht="14.25" customHeight="1" x14ac:dyDescent="0.2">
      <c r="A9" s="28"/>
      <c r="B9" s="28"/>
      <c r="C9" s="28"/>
      <c r="D9" s="28"/>
      <c r="E9" s="28"/>
      <c r="F9" s="28"/>
      <c r="G9" s="28"/>
      <c r="H9" s="28"/>
      <c r="I9" s="28"/>
      <c r="J9" s="12"/>
      <c r="K9" s="12"/>
      <c r="L9" s="12"/>
      <c r="M9" s="12"/>
    </row>
    <row r="10" spans="1:13" ht="17.25" customHeight="1" x14ac:dyDescent="0.2">
      <c r="A10" s="483" t="s">
        <v>58</v>
      </c>
      <c r="B10" s="480" t="s">
        <v>116</v>
      </c>
      <c r="C10" s="481"/>
      <c r="D10" s="481"/>
      <c r="E10" s="482"/>
      <c r="F10" s="28"/>
      <c r="G10" s="28"/>
      <c r="H10" s="28"/>
      <c r="I10" s="28"/>
      <c r="J10" s="12"/>
      <c r="K10" s="12"/>
      <c r="L10" s="12"/>
      <c r="M10" s="12"/>
    </row>
    <row r="11" spans="1:13" ht="18" customHeight="1" x14ac:dyDescent="0.2">
      <c r="A11" s="483"/>
      <c r="B11" s="477" t="s">
        <v>249</v>
      </c>
      <c r="C11" s="478"/>
      <c r="D11" s="478"/>
      <c r="E11" s="479"/>
      <c r="F11" s="28"/>
      <c r="G11" s="28"/>
      <c r="H11" s="28"/>
      <c r="I11" s="28"/>
      <c r="J11" s="12"/>
      <c r="K11" s="12"/>
      <c r="L11" s="12"/>
      <c r="M11" s="12"/>
    </row>
    <row r="12" spans="1:13" ht="14.25" customHeight="1" x14ac:dyDescent="0.2">
      <c r="A12" s="483"/>
      <c r="B12" s="57" t="s">
        <v>117</v>
      </c>
      <c r="C12" s="58" t="s">
        <v>118</v>
      </c>
      <c r="D12" s="58" t="s">
        <v>119</v>
      </c>
      <c r="E12" s="59" t="s">
        <v>45</v>
      </c>
      <c r="F12" s="28"/>
      <c r="G12" s="28"/>
      <c r="H12" s="28"/>
      <c r="I12" s="28"/>
      <c r="J12" s="12"/>
      <c r="K12" s="12"/>
      <c r="L12" s="12"/>
      <c r="M12" s="12"/>
    </row>
    <row r="13" spans="1:13" ht="14.25" customHeight="1" x14ac:dyDescent="0.2">
      <c r="A13" s="60" t="s">
        <v>60</v>
      </c>
      <c r="B13" s="56">
        <v>1</v>
      </c>
      <c r="C13" s="56">
        <v>3</v>
      </c>
      <c r="D13" s="56">
        <v>2</v>
      </c>
      <c r="E13" s="61">
        <v>6</v>
      </c>
      <c r="F13" s="28"/>
      <c r="G13" s="28"/>
      <c r="H13" s="28"/>
      <c r="I13" s="28"/>
      <c r="J13" s="12"/>
      <c r="K13" s="12"/>
      <c r="L13" s="12"/>
      <c r="M13" s="12"/>
    </row>
    <row r="14" spans="1:13" ht="14.25" customHeight="1" x14ac:dyDescent="0.2">
      <c r="A14" s="65" t="s">
        <v>61</v>
      </c>
      <c r="B14" s="66">
        <v>24</v>
      </c>
      <c r="C14" s="66">
        <v>35</v>
      </c>
      <c r="D14" s="66">
        <v>122</v>
      </c>
      <c r="E14" s="67">
        <v>181</v>
      </c>
      <c r="F14" s="28"/>
      <c r="G14" s="28"/>
      <c r="H14" s="28"/>
      <c r="I14" s="28"/>
      <c r="J14" s="12"/>
      <c r="K14" s="12"/>
      <c r="L14" s="12"/>
      <c r="M14" s="12"/>
    </row>
    <row r="15" spans="1:13" ht="14.25" customHeight="1" x14ac:dyDescent="0.2">
      <c r="A15" s="60" t="s">
        <v>62</v>
      </c>
      <c r="B15" s="56">
        <v>4</v>
      </c>
      <c r="C15" s="56">
        <v>4</v>
      </c>
      <c r="D15" s="56">
        <v>6</v>
      </c>
      <c r="E15" s="61">
        <v>14</v>
      </c>
      <c r="F15" s="28"/>
      <c r="G15" s="28"/>
      <c r="H15" s="28"/>
      <c r="I15" s="28"/>
      <c r="J15" s="12"/>
      <c r="K15" s="12"/>
      <c r="L15" s="12"/>
      <c r="M15" s="12"/>
    </row>
    <row r="16" spans="1:13" ht="14.25" customHeight="1" x14ac:dyDescent="0.2">
      <c r="A16" s="65" t="s">
        <v>85</v>
      </c>
      <c r="B16" s="66">
        <v>0</v>
      </c>
      <c r="C16" s="66">
        <v>2</v>
      </c>
      <c r="D16" s="66">
        <v>2</v>
      </c>
      <c r="E16" s="67">
        <v>4</v>
      </c>
      <c r="F16" s="28"/>
      <c r="G16" s="28"/>
      <c r="H16" s="28"/>
      <c r="I16" s="28"/>
      <c r="J16" s="12"/>
      <c r="K16" s="12"/>
      <c r="L16" s="12"/>
      <c r="M16" s="12"/>
    </row>
    <row r="17" spans="1:13" ht="14.25" customHeight="1" x14ac:dyDescent="0.2">
      <c r="A17" s="60" t="s">
        <v>63</v>
      </c>
      <c r="B17" s="56">
        <v>6</v>
      </c>
      <c r="C17" s="56">
        <v>22</v>
      </c>
      <c r="D17" s="56">
        <v>28</v>
      </c>
      <c r="E17" s="61">
        <v>56</v>
      </c>
      <c r="F17" s="28"/>
      <c r="G17" s="28"/>
      <c r="H17" s="28"/>
      <c r="I17" s="28"/>
      <c r="J17" s="12"/>
      <c r="K17" s="12"/>
      <c r="L17" s="12"/>
      <c r="M17" s="12"/>
    </row>
    <row r="18" spans="1:13" ht="14.25" customHeight="1" x14ac:dyDescent="0.2">
      <c r="A18" s="65" t="s">
        <v>120</v>
      </c>
      <c r="B18" s="66">
        <v>20</v>
      </c>
      <c r="C18" s="66">
        <v>54</v>
      </c>
      <c r="D18" s="66">
        <v>1</v>
      </c>
      <c r="E18" s="67">
        <v>75</v>
      </c>
      <c r="F18" s="28"/>
      <c r="G18" s="28"/>
      <c r="H18" s="28"/>
      <c r="I18" s="28"/>
      <c r="J18" s="12"/>
      <c r="K18" s="12"/>
      <c r="L18" s="12"/>
      <c r="M18" s="12"/>
    </row>
    <row r="19" spans="1:13" ht="14.25" customHeight="1" x14ac:dyDescent="0.2">
      <c r="A19" s="60" t="s">
        <v>65</v>
      </c>
      <c r="B19" s="56">
        <v>9</v>
      </c>
      <c r="C19" s="56">
        <v>9</v>
      </c>
      <c r="D19" s="56">
        <v>50</v>
      </c>
      <c r="E19" s="61">
        <v>68</v>
      </c>
      <c r="F19" s="28"/>
      <c r="G19" s="28"/>
      <c r="H19" s="28"/>
      <c r="I19" s="28"/>
      <c r="J19" s="12"/>
      <c r="K19" s="12"/>
      <c r="L19" s="12"/>
      <c r="M19" s="12"/>
    </row>
    <row r="20" spans="1:13" ht="14.25" customHeight="1" x14ac:dyDescent="0.2">
      <c r="A20" s="65" t="s">
        <v>66</v>
      </c>
      <c r="B20" s="66">
        <v>2</v>
      </c>
      <c r="C20" s="66">
        <v>11</v>
      </c>
      <c r="D20" s="66">
        <v>133</v>
      </c>
      <c r="E20" s="67">
        <v>146</v>
      </c>
      <c r="F20" s="28"/>
      <c r="G20" s="28"/>
      <c r="H20" s="28"/>
      <c r="I20" s="28"/>
      <c r="J20" s="12"/>
      <c r="K20" s="12"/>
      <c r="L20" s="12"/>
      <c r="M20" s="12"/>
    </row>
    <row r="21" spans="1:13" ht="14.25" customHeight="1" x14ac:dyDescent="0.2">
      <c r="A21" s="60" t="s">
        <v>67</v>
      </c>
      <c r="B21" s="56">
        <v>9</v>
      </c>
      <c r="C21" s="56">
        <v>17</v>
      </c>
      <c r="D21" s="56">
        <v>28</v>
      </c>
      <c r="E21" s="61">
        <v>54</v>
      </c>
      <c r="F21" s="28"/>
      <c r="G21" s="28"/>
      <c r="H21" s="28"/>
      <c r="I21" s="28"/>
      <c r="J21" s="12"/>
      <c r="K21" s="12"/>
      <c r="L21" s="12"/>
      <c r="M21" s="12"/>
    </row>
    <row r="22" spans="1:13" ht="14.25" customHeight="1" x14ac:dyDescent="0.2">
      <c r="A22" s="65" t="s">
        <v>68</v>
      </c>
      <c r="B22" s="66">
        <v>7</v>
      </c>
      <c r="C22" s="66">
        <v>5</v>
      </c>
      <c r="D22" s="66">
        <v>28</v>
      </c>
      <c r="E22" s="67">
        <v>40</v>
      </c>
      <c r="F22" s="28"/>
      <c r="G22" s="28"/>
      <c r="H22" s="28"/>
      <c r="I22" s="28"/>
      <c r="J22" s="12"/>
      <c r="K22" s="12"/>
      <c r="L22" s="12"/>
      <c r="M22" s="12"/>
    </row>
    <row r="23" spans="1:13" ht="14.25" customHeight="1" x14ac:dyDescent="0.2">
      <c r="A23" s="60" t="s">
        <v>69</v>
      </c>
      <c r="B23" s="56">
        <v>2</v>
      </c>
      <c r="C23" s="56">
        <v>6</v>
      </c>
      <c r="D23" s="56">
        <v>18</v>
      </c>
      <c r="E23" s="61">
        <v>26</v>
      </c>
      <c r="F23" s="28"/>
      <c r="G23" s="28"/>
      <c r="H23" s="28"/>
      <c r="I23" s="28"/>
      <c r="J23" s="12"/>
      <c r="K23" s="12"/>
      <c r="L23" s="12"/>
      <c r="M23" s="12"/>
    </row>
    <row r="24" spans="1:13" ht="14.25" customHeight="1" x14ac:dyDescent="0.2">
      <c r="A24" s="65" t="s">
        <v>70</v>
      </c>
      <c r="B24" s="66">
        <v>3</v>
      </c>
      <c r="C24" s="66">
        <v>19</v>
      </c>
      <c r="D24" s="66">
        <v>45</v>
      </c>
      <c r="E24" s="67">
        <v>67</v>
      </c>
      <c r="F24" s="28"/>
      <c r="G24" s="28"/>
      <c r="H24" s="28"/>
      <c r="I24" s="28"/>
      <c r="J24" s="12"/>
      <c r="K24" s="12"/>
      <c r="L24" s="12"/>
      <c r="M24" s="12"/>
    </row>
    <row r="25" spans="1:13" ht="14.25" customHeight="1" x14ac:dyDescent="0.2">
      <c r="A25" s="60" t="s">
        <v>71</v>
      </c>
      <c r="B25" s="56">
        <v>4</v>
      </c>
      <c r="C25" s="56">
        <v>9</v>
      </c>
      <c r="D25" s="56">
        <v>30</v>
      </c>
      <c r="E25" s="61">
        <v>46</v>
      </c>
      <c r="F25" s="28"/>
      <c r="G25" s="28"/>
      <c r="H25" s="28"/>
      <c r="I25" s="28"/>
      <c r="J25" s="12"/>
      <c r="K25" s="12"/>
      <c r="L25" s="12"/>
      <c r="M25" s="12"/>
    </row>
    <row r="26" spans="1:13" ht="14.25" customHeight="1" x14ac:dyDescent="0.2">
      <c r="A26" s="65" t="s">
        <v>72</v>
      </c>
      <c r="B26" s="66">
        <v>10</v>
      </c>
      <c r="C26" s="66">
        <v>7</v>
      </c>
      <c r="D26" s="66">
        <v>30</v>
      </c>
      <c r="E26" s="67">
        <v>47</v>
      </c>
      <c r="F26" s="28"/>
      <c r="G26" s="28"/>
      <c r="H26" s="28"/>
      <c r="I26" s="28"/>
      <c r="J26" s="12"/>
      <c r="K26" s="12"/>
      <c r="L26" s="12"/>
      <c r="M26" s="12"/>
    </row>
    <row r="27" spans="1:13" ht="14.25" customHeight="1" x14ac:dyDescent="0.2">
      <c r="A27" s="60" t="s">
        <v>73</v>
      </c>
      <c r="B27" s="56">
        <v>7</v>
      </c>
      <c r="C27" s="56">
        <v>11</v>
      </c>
      <c r="D27" s="56">
        <v>31</v>
      </c>
      <c r="E27" s="61">
        <v>49</v>
      </c>
      <c r="F27" s="28"/>
      <c r="G27" s="28"/>
      <c r="H27" s="28"/>
      <c r="I27" s="28"/>
      <c r="J27" s="12"/>
      <c r="K27" s="12"/>
      <c r="L27" s="12"/>
      <c r="M27" s="12"/>
    </row>
    <row r="28" spans="1:13" ht="14.25" customHeight="1" x14ac:dyDescent="0.2">
      <c r="A28" s="65" t="s">
        <v>74</v>
      </c>
      <c r="B28" s="66">
        <v>5</v>
      </c>
      <c r="C28" s="66">
        <v>13</v>
      </c>
      <c r="D28" s="66">
        <v>140</v>
      </c>
      <c r="E28" s="67">
        <v>158</v>
      </c>
      <c r="F28" s="28"/>
      <c r="G28" s="28"/>
      <c r="H28" s="28"/>
      <c r="I28" s="28"/>
      <c r="J28" s="12"/>
      <c r="K28" s="12"/>
      <c r="L28" s="12"/>
      <c r="M28" s="12"/>
    </row>
    <row r="29" spans="1:13" ht="14.25" customHeight="1" x14ac:dyDescent="0.2">
      <c r="A29" s="60" t="s">
        <v>121</v>
      </c>
      <c r="B29" s="56">
        <v>1</v>
      </c>
      <c r="C29" s="56">
        <v>1</v>
      </c>
      <c r="D29" s="56">
        <v>4</v>
      </c>
      <c r="E29" s="61">
        <v>5</v>
      </c>
      <c r="F29" s="28"/>
      <c r="G29" s="28"/>
      <c r="H29" s="28"/>
      <c r="I29" s="28"/>
      <c r="J29" s="12"/>
      <c r="K29" s="12"/>
      <c r="L29" s="12"/>
      <c r="M29" s="12"/>
    </row>
    <row r="30" spans="1:13" ht="14.25" customHeight="1" x14ac:dyDescent="0.2">
      <c r="A30" s="65" t="s">
        <v>75</v>
      </c>
      <c r="B30" s="66">
        <v>2</v>
      </c>
      <c r="C30" s="66">
        <v>1</v>
      </c>
      <c r="D30" s="66">
        <v>4</v>
      </c>
      <c r="E30" s="67">
        <v>7</v>
      </c>
      <c r="F30" s="28"/>
      <c r="G30" s="28"/>
      <c r="H30" s="28"/>
      <c r="I30" s="28"/>
      <c r="J30" s="12"/>
      <c r="K30" s="12"/>
      <c r="L30" s="12"/>
      <c r="M30" s="12"/>
    </row>
    <row r="31" spans="1:13" ht="14.25" customHeight="1" x14ac:dyDescent="0.2">
      <c r="A31" s="60" t="s">
        <v>76</v>
      </c>
      <c r="B31" s="56">
        <v>6</v>
      </c>
      <c r="C31" s="56">
        <v>19</v>
      </c>
      <c r="D31" s="56">
        <v>42</v>
      </c>
      <c r="E31" s="61">
        <v>67</v>
      </c>
      <c r="F31" s="28"/>
      <c r="G31" s="28"/>
      <c r="H31" s="28"/>
      <c r="I31" s="28"/>
      <c r="J31" s="12"/>
      <c r="K31" s="12"/>
      <c r="L31" s="12"/>
      <c r="M31" s="12"/>
    </row>
    <row r="32" spans="1:13" ht="14.25" customHeight="1" x14ac:dyDescent="0.2">
      <c r="A32" s="65" t="s">
        <v>77</v>
      </c>
      <c r="B32" s="66">
        <v>7</v>
      </c>
      <c r="C32" s="66">
        <v>9</v>
      </c>
      <c r="D32" s="66">
        <v>18</v>
      </c>
      <c r="E32" s="67">
        <v>34</v>
      </c>
      <c r="F32" s="28"/>
      <c r="G32" s="28"/>
      <c r="H32" s="28"/>
      <c r="I32" s="28"/>
      <c r="J32" s="12"/>
      <c r="K32" s="12"/>
      <c r="L32" s="12"/>
      <c r="M32" s="12"/>
    </row>
    <row r="33" spans="1:13" ht="15" customHeight="1" x14ac:dyDescent="0.2">
      <c r="A33" s="60" t="s">
        <v>78</v>
      </c>
      <c r="B33" s="56">
        <v>5</v>
      </c>
      <c r="C33" s="56">
        <v>4</v>
      </c>
      <c r="D33" s="56">
        <v>26</v>
      </c>
      <c r="E33" s="61">
        <v>34</v>
      </c>
      <c r="F33" s="13"/>
      <c r="G33" s="13"/>
      <c r="H33" s="13"/>
      <c r="I33" s="13"/>
      <c r="J33" s="13"/>
      <c r="K33" s="13"/>
      <c r="L33" s="13"/>
      <c r="M33" s="13"/>
    </row>
    <row r="34" spans="1:13" ht="15" customHeight="1" x14ac:dyDescent="0.2">
      <c r="A34" s="65" t="s">
        <v>79</v>
      </c>
      <c r="B34" s="66">
        <v>5</v>
      </c>
      <c r="C34" s="66">
        <v>5</v>
      </c>
      <c r="D34" s="66">
        <v>29</v>
      </c>
      <c r="E34" s="67">
        <v>39</v>
      </c>
      <c r="F34" s="27"/>
      <c r="G34" s="27"/>
      <c r="H34" s="6"/>
      <c r="I34" s="6"/>
      <c r="J34" s="12"/>
      <c r="K34" s="12"/>
      <c r="L34" s="12"/>
      <c r="M34" s="12"/>
    </row>
    <row r="35" spans="1:13" ht="16.5" x14ac:dyDescent="0.2">
      <c r="A35" s="60" t="s">
        <v>80</v>
      </c>
      <c r="B35" s="56">
        <v>19</v>
      </c>
      <c r="C35" s="56">
        <v>12</v>
      </c>
      <c r="D35" s="56">
        <v>64</v>
      </c>
      <c r="E35" s="61">
        <v>95</v>
      </c>
      <c r="F35" s="25"/>
      <c r="G35" s="25"/>
      <c r="H35" s="25"/>
      <c r="I35" s="25"/>
      <c r="J35" s="12"/>
      <c r="K35" s="12"/>
      <c r="L35" s="12"/>
      <c r="M35" s="12"/>
    </row>
    <row r="36" spans="1:13" ht="15" customHeight="1" x14ac:dyDescent="0.2">
      <c r="A36" s="65" t="s">
        <v>122</v>
      </c>
      <c r="B36" s="66">
        <v>13</v>
      </c>
      <c r="C36" s="66">
        <v>10</v>
      </c>
      <c r="D36" s="66">
        <v>47</v>
      </c>
      <c r="E36" s="67">
        <v>70</v>
      </c>
      <c r="F36" s="26"/>
      <c r="G36" s="26"/>
      <c r="H36" s="12"/>
      <c r="I36" s="12"/>
      <c r="J36" s="12"/>
      <c r="K36" s="12"/>
      <c r="L36" s="12"/>
      <c r="M36" s="12"/>
    </row>
    <row r="37" spans="1:13" x14ac:dyDescent="0.2">
      <c r="A37" s="60" t="s">
        <v>82</v>
      </c>
      <c r="B37" s="56">
        <v>19</v>
      </c>
      <c r="C37" s="56">
        <v>2</v>
      </c>
      <c r="D37" s="56">
        <v>16</v>
      </c>
      <c r="E37" s="61">
        <v>37</v>
      </c>
    </row>
    <row r="38" spans="1:13" x14ac:dyDescent="0.2">
      <c r="A38" s="65" t="s">
        <v>83</v>
      </c>
      <c r="B38" s="66">
        <v>1</v>
      </c>
      <c r="C38" s="66">
        <v>7</v>
      </c>
      <c r="D38" s="66">
        <v>16</v>
      </c>
      <c r="E38" s="67">
        <v>24</v>
      </c>
    </row>
    <row r="39" spans="1:13" x14ac:dyDescent="0.2">
      <c r="A39" s="60" t="s">
        <v>84</v>
      </c>
      <c r="B39" s="56">
        <v>3</v>
      </c>
      <c r="C39" s="56">
        <v>13</v>
      </c>
      <c r="D39" s="56">
        <v>14</v>
      </c>
      <c r="E39" s="61">
        <v>30</v>
      </c>
    </row>
    <row r="40" spans="1:13" x14ac:dyDescent="0.2">
      <c r="A40" s="65" t="s">
        <v>86</v>
      </c>
      <c r="B40" s="66">
        <v>10</v>
      </c>
      <c r="C40" s="66">
        <v>20</v>
      </c>
      <c r="D40" s="66">
        <v>89</v>
      </c>
      <c r="E40" s="67">
        <v>119</v>
      </c>
    </row>
    <row r="41" spans="1:13" x14ac:dyDescent="0.2">
      <c r="A41" s="60" t="s">
        <v>87</v>
      </c>
      <c r="B41" s="56">
        <v>10</v>
      </c>
      <c r="C41" s="56">
        <v>6</v>
      </c>
      <c r="D41" s="56">
        <v>21</v>
      </c>
      <c r="E41" s="61">
        <v>37</v>
      </c>
    </row>
    <row r="42" spans="1:13" x14ac:dyDescent="0.2">
      <c r="A42" s="65" t="s">
        <v>88</v>
      </c>
      <c r="B42" s="66">
        <v>9</v>
      </c>
      <c r="C42" s="66">
        <v>14</v>
      </c>
      <c r="D42" s="66">
        <v>58</v>
      </c>
      <c r="E42" s="67">
        <v>81</v>
      </c>
    </row>
    <row r="43" spans="1:13" x14ac:dyDescent="0.2">
      <c r="A43" s="60" t="s">
        <v>123</v>
      </c>
      <c r="B43" s="56">
        <v>15</v>
      </c>
      <c r="C43" s="56">
        <v>35</v>
      </c>
      <c r="D43" s="56">
        <v>39</v>
      </c>
      <c r="E43" s="61">
        <v>89</v>
      </c>
    </row>
    <row r="44" spans="1:13" ht="15" customHeight="1" x14ac:dyDescent="0.2">
      <c r="A44" s="65" t="s">
        <v>124</v>
      </c>
      <c r="B44" s="66">
        <v>1</v>
      </c>
      <c r="C44" s="66">
        <v>0</v>
      </c>
      <c r="D44" s="66">
        <v>3</v>
      </c>
      <c r="E44" s="67">
        <v>4</v>
      </c>
    </row>
    <row r="45" spans="1:13" ht="18" customHeight="1" x14ac:dyDescent="0.2">
      <c r="A45" s="60" t="s">
        <v>125</v>
      </c>
      <c r="B45" s="56">
        <v>1</v>
      </c>
      <c r="C45" s="56">
        <v>0</v>
      </c>
      <c r="D45" s="56">
        <v>5</v>
      </c>
      <c r="E45" s="61">
        <v>6</v>
      </c>
    </row>
    <row r="46" spans="1:13" x14ac:dyDescent="0.2">
      <c r="A46" s="62" t="s">
        <v>126</v>
      </c>
      <c r="B46" s="63">
        <f>SUM(B13:B45)</f>
        <v>240</v>
      </c>
      <c r="C46" s="63">
        <f>SUM(C13:C45)</f>
        <v>385</v>
      </c>
      <c r="D46" s="63">
        <f>SUM(D13:D45)</f>
        <v>1189</v>
      </c>
      <c r="E46" s="64">
        <f>SUM(E13:E45)</f>
        <v>1815</v>
      </c>
    </row>
    <row r="48" spans="1:13" ht="26.25" customHeight="1" x14ac:dyDescent="0.2">
      <c r="A48" s="460" t="s">
        <v>127</v>
      </c>
      <c r="B48" s="460"/>
      <c r="C48" s="460"/>
      <c r="D48" s="460"/>
      <c r="E48" s="460"/>
    </row>
    <row r="49" spans="1:5" x14ac:dyDescent="0.2">
      <c r="A49" s="476" t="s">
        <v>128</v>
      </c>
      <c r="B49" s="476"/>
      <c r="C49" s="476"/>
      <c r="D49" s="476"/>
      <c r="E49" s="476"/>
    </row>
  </sheetData>
  <mergeCells count="10">
    <mergeCell ref="A48:E48"/>
    <mergeCell ref="A49:E49"/>
    <mergeCell ref="B11:E11"/>
    <mergeCell ref="B10:E10"/>
    <mergeCell ref="A10:A12"/>
    <mergeCell ref="A3:E4"/>
    <mergeCell ref="A6:E6"/>
    <mergeCell ref="A7:E7"/>
    <mergeCell ref="A8:E8"/>
    <mergeCell ref="A1:XFD2"/>
  </mergeCells>
  <pageMargins left="0.7" right="0.7" top="0.75" bottom="0.75" header="0.3" footer="0.3"/>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9F36E-2BBB-42A7-B3BD-CB56EB84E25D}">
  <dimension ref="A1:F20"/>
  <sheetViews>
    <sheetView showGridLines="0" topLeftCell="A6" zoomScale="120" zoomScaleNormal="120" workbookViewId="0">
      <selection activeCell="A8" sqref="A8"/>
    </sheetView>
  </sheetViews>
  <sheetFormatPr baseColWidth="10" defaultColWidth="11.42578125" defaultRowHeight="16.5" x14ac:dyDescent="0.3"/>
  <cols>
    <col min="1" max="1" width="59.85546875" style="128" customWidth="1"/>
    <col min="2" max="2" width="12" style="128" customWidth="1"/>
    <col min="3" max="16384" width="11.42578125" style="128"/>
  </cols>
  <sheetData>
    <row r="1" spans="1:6" s="443" customFormat="1" ht="26.25" customHeight="1" x14ac:dyDescent="0.2"/>
    <row r="2" spans="1:6" s="443" customFormat="1" ht="30.75" customHeight="1" x14ac:dyDescent="0.2"/>
    <row r="3" spans="1:6" ht="51.75" customHeight="1" x14ac:dyDescent="0.3">
      <c r="A3" s="484" t="s">
        <v>397</v>
      </c>
      <c r="B3" s="485"/>
      <c r="C3" s="485"/>
      <c r="D3" s="485"/>
    </row>
    <row r="4" spans="1:6" x14ac:dyDescent="0.3">
      <c r="A4" s="129" t="s">
        <v>129</v>
      </c>
      <c r="B4" s="130"/>
      <c r="C4" s="130"/>
      <c r="D4" s="130"/>
    </row>
    <row r="5" spans="1:6" x14ac:dyDescent="0.3">
      <c r="A5" s="129" t="s">
        <v>28</v>
      </c>
      <c r="B5" s="130"/>
      <c r="C5" s="130"/>
      <c r="D5" s="130"/>
    </row>
    <row r="6" spans="1:6" x14ac:dyDescent="0.3">
      <c r="A6" s="486" t="s">
        <v>130</v>
      </c>
      <c r="B6" s="486"/>
      <c r="C6" s="486"/>
      <c r="D6" s="486"/>
    </row>
    <row r="7" spans="1:6" s="132" customFormat="1" ht="30" customHeight="1" x14ac:dyDescent="0.2">
      <c r="A7" s="420" t="s">
        <v>131</v>
      </c>
      <c r="B7" s="421" t="s">
        <v>132</v>
      </c>
      <c r="C7" s="421" t="s">
        <v>133</v>
      </c>
      <c r="D7" s="412" t="s">
        <v>134</v>
      </c>
    </row>
    <row r="8" spans="1:6" s="132" customFormat="1" ht="12" x14ac:dyDescent="0.2">
      <c r="A8" s="417">
        <v>2014</v>
      </c>
      <c r="B8" s="414">
        <v>1034</v>
      </c>
      <c r="C8" s="415">
        <v>53</v>
      </c>
      <c r="D8" s="418">
        <v>1087</v>
      </c>
    </row>
    <row r="9" spans="1:6" s="132" customFormat="1" ht="12" x14ac:dyDescent="0.2">
      <c r="A9" s="422">
        <v>2015</v>
      </c>
      <c r="B9" s="423">
        <v>1051</v>
      </c>
      <c r="C9" s="424">
        <v>53</v>
      </c>
      <c r="D9" s="425">
        <v>1104</v>
      </c>
    </row>
    <row r="10" spans="1:6" s="132" customFormat="1" ht="12" x14ac:dyDescent="0.2">
      <c r="A10" s="417">
        <v>2016</v>
      </c>
      <c r="B10" s="414">
        <v>1052</v>
      </c>
      <c r="C10" s="415">
        <v>53</v>
      </c>
      <c r="D10" s="418">
        <v>1105</v>
      </c>
    </row>
    <row r="11" spans="1:6" s="132" customFormat="1" ht="12" x14ac:dyDescent="0.2">
      <c r="A11" s="422">
        <v>2017</v>
      </c>
      <c r="B11" s="423">
        <v>1052</v>
      </c>
      <c r="C11" s="424">
        <v>53</v>
      </c>
      <c r="D11" s="425">
        <v>1105</v>
      </c>
    </row>
    <row r="12" spans="1:6" s="132" customFormat="1" ht="12" x14ac:dyDescent="0.2">
      <c r="A12" s="417">
        <v>2018</v>
      </c>
      <c r="B12" s="414">
        <v>1054</v>
      </c>
      <c r="C12" s="415">
        <v>54</v>
      </c>
      <c r="D12" s="418">
        <v>1108</v>
      </c>
    </row>
    <row r="13" spans="1:6" s="132" customFormat="1" ht="12" x14ac:dyDescent="0.2">
      <c r="A13" s="422">
        <v>2019</v>
      </c>
      <c r="B13" s="423">
        <v>1055</v>
      </c>
      <c r="C13" s="424">
        <v>54</v>
      </c>
      <c r="D13" s="425">
        <v>1109</v>
      </c>
    </row>
    <row r="14" spans="1:6" s="132" customFormat="1" ht="12" x14ac:dyDescent="0.2">
      <c r="A14" s="417">
        <v>2020</v>
      </c>
      <c r="B14" s="414">
        <v>1058</v>
      </c>
      <c r="C14" s="415">
        <v>54</v>
      </c>
      <c r="D14" s="418">
        <v>1112</v>
      </c>
    </row>
    <row r="15" spans="1:6" s="132" customFormat="1" ht="12" x14ac:dyDescent="0.2">
      <c r="A15" s="422">
        <v>2021</v>
      </c>
      <c r="B15" s="423">
        <v>1062</v>
      </c>
      <c r="C15" s="424">
        <v>55</v>
      </c>
      <c r="D15" s="425">
        <v>1117</v>
      </c>
    </row>
    <row r="16" spans="1:6" s="132" customFormat="1" ht="12" x14ac:dyDescent="0.2">
      <c r="A16" s="417">
        <v>2022</v>
      </c>
      <c r="B16" s="416">
        <v>1065</v>
      </c>
      <c r="C16" s="415">
        <v>57</v>
      </c>
      <c r="D16" s="419">
        <v>1122</v>
      </c>
      <c r="F16" s="134"/>
    </row>
    <row r="17" spans="1:4" s="132" customFormat="1" ht="12" x14ac:dyDescent="0.2">
      <c r="A17" s="426">
        <v>2023</v>
      </c>
      <c r="B17" s="427">
        <v>1068</v>
      </c>
      <c r="C17" s="428">
        <v>57</v>
      </c>
      <c r="D17" s="429">
        <v>1125</v>
      </c>
    </row>
    <row r="18" spans="1:4" x14ac:dyDescent="0.3">
      <c r="A18" s="190" t="s">
        <v>135</v>
      </c>
    </row>
    <row r="19" spans="1:4" x14ac:dyDescent="0.3">
      <c r="A19" s="176" t="s">
        <v>259</v>
      </c>
    </row>
    <row r="20" spans="1:4" x14ac:dyDescent="0.3">
      <c r="A20" s="176"/>
    </row>
  </sheetData>
  <sheetProtection selectLockedCells="1" selectUnlockedCells="1"/>
  <mergeCells count="3">
    <mergeCell ref="A3:D3"/>
    <mergeCell ref="A6:D6"/>
    <mergeCell ref="A1:XFD2"/>
  </mergeCells>
  <conditionalFormatting sqref="A4:A5">
    <cfRule type="duplicateValues" dxfId="31" priority="1"/>
  </conditionalFormatting>
  <conditionalFormatting sqref="A6">
    <cfRule type="duplicateValues" dxfId="30" priority="2"/>
  </conditionalFormatting>
  <pageMargins left="0.7" right="0.7" top="0.75" bottom="0.75" header="0.3" footer="0.3"/>
  <pageSetup orientation="portrait"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26063-C516-4E86-BD7F-744148A34291}">
  <dimension ref="A1:K45"/>
  <sheetViews>
    <sheetView showGridLines="0" topLeftCell="A16" zoomScaleNormal="100" workbookViewId="0">
      <selection activeCell="A9" sqref="A9"/>
    </sheetView>
  </sheetViews>
  <sheetFormatPr baseColWidth="10" defaultColWidth="11.42578125" defaultRowHeight="16.5" x14ac:dyDescent="0.3"/>
  <cols>
    <col min="1" max="1" width="59.85546875" style="128" customWidth="1"/>
    <col min="2" max="2" width="12" style="128" customWidth="1"/>
    <col min="3" max="16384" width="11.42578125" style="128"/>
  </cols>
  <sheetData>
    <row r="1" spans="1:11" s="127" customFormat="1" ht="59.25" customHeight="1" x14ac:dyDescent="0.3"/>
    <row r="2" spans="1:11" s="127" customFormat="1" ht="3.75" customHeight="1" x14ac:dyDescent="0.3"/>
    <row r="3" spans="1:11" ht="60.75" customHeight="1" x14ac:dyDescent="0.3">
      <c r="A3" s="484" t="s">
        <v>397</v>
      </c>
      <c r="B3" s="485"/>
      <c r="C3" s="485"/>
      <c r="D3" s="485"/>
      <c r="E3" s="485"/>
      <c r="F3" s="485"/>
      <c r="G3" s="485"/>
      <c r="H3" s="485"/>
      <c r="I3" s="485"/>
      <c r="J3" s="485"/>
      <c r="K3" s="485"/>
    </row>
    <row r="4" spans="1:11" x14ac:dyDescent="0.3">
      <c r="A4" s="129" t="s">
        <v>16</v>
      </c>
      <c r="B4" s="129"/>
      <c r="C4" s="130"/>
      <c r="D4" s="130"/>
      <c r="E4" s="130"/>
      <c r="F4" s="130"/>
      <c r="G4" s="130"/>
      <c r="H4" s="130"/>
      <c r="I4" s="130"/>
      <c r="J4" s="130"/>
      <c r="K4" s="130"/>
    </row>
    <row r="5" spans="1:11" x14ac:dyDescent="0.3">
      <c r="A5" s="135" t="s">
        <v>136</v>
      </c>
      <c r="B5" s="135"/>
      <c r="C5" s="135"/>
      <c r="D5" s="135"/>
      <c r="E5" s="135"/>
      <c r="F5" s="135"/>
      <c r="G5" s="135"/>
      <c r="H5" s="135"/>
      <c r="I5" s="135"/>
      <c r="J5" s="135"/>
      <c r="K5" s="135"/>
    </row>
    <row r="6" spans="1:11" s="132" customFormat="1" ht="30" customHeight="1" x14ac:dyDescent="0.2">
      <c r="A6" s="487" t="s">
        <v>58</v>
      </c>
      <c r="B6" s="488" t="s">
        <v>137</v>
      </c>
      <c r="C6" s="488"/>
      <c r="D6" s="488"/>
      <c r="E6" s="488"/>
      <c r="F6" s="488"/>
      <c r="G6" s="488"/>
      <c r="H6" s="488"/>
      <c r="I6" s="488"/>
      <c r="J6" s="488"/>
      <c r="K6" s="488"/>
    </row>
    <row r="7" spans="1:11" s="132" customFormat="1" ht="12" x14ac:dyDescent="0.2">
      <c r="A7" s="487"/>
      <c r="B7" s="136">
        <v>2014</v>
      </c>
      <c r="C7" s="136">
        <v>2015</v>
      </c>
      <c r="D7" s="136">
        <v>2016</v>
      </c>
      <c r="E7" s="136">
        <v>2017</v>
      </c>
      <c r="F7" s="136">
        <v>2018</v>
      </c>
      <c r="G7" s="136">
        <v>2019</v>
      </c>
      <c r="H7" s="136">
        <v>2020</v>
      </c>
      <c r="I7" s="136">
        <v>2021</v>
      </c>
      <c r="J7" s="136">
        <v>2022</v>
      </c>
      <c r="K7" s="137">
        <v>2023</v>
      </c>
    </row>
    <row r="8" spans="1:11" s="132" customFormat="1" ht="12" x14ac:dyDescent="0.2">
      <c r="A8" s="138" t="s">
        <v>138</v>
      </c>
      <c r="B8" s="139">
        <v>1</v>
      </c>
      <c r="C8" s="140">
        <v>1</v>
      </c>
      <c r="D8" s="140">
        <v>1</v>
      </c>
      <c r="E8" s="140">
        <v>1</v>
      </c>
      <c r="F8" s="140">
        <v>1</v>
      </c>
      <c r="G8" s="140">
        <v>1</v>
      </c>
      <c r="H8" s="140">
        <v>1</v>
      </c>
      <c r="I8" s="140">
        <v>1</v>
      </c>
      <c r="J8" s="140">
        <v>1</v>
      </c>
      <c r="K8" s="141">
        <v>1</v>
      </c>
    </row>
    <row r="9" spans="1:11" s="132" customFormat="1" ht="12" x14ac:dyDescent="0.2">
      <c r="A9" s="138" t="s">
        <v>139</v>
      </c>
      <c r="B9" s="139">
        <v>124</v>
      </c>
      <c r="C9" s="140">
        <v>124</v>
      </c>
      <c r="D9" s="140">
        <v>124</v>
      </c>
      <c r="E9" s="140">
        <v>124</v>
      </c>
      <c r="F9" s="140">
        <v>125</v>
      </c>
      <c r="G9" s="140">
        <v>125</v>
      </c>
      <c r="H9" s="140">
        <v>125</v>
      </c>
      <c r="I9" s="140">
        <v>125</v>
      </c>
      <c r="J9" s="141">
        <v>125</v>
      </c>
      <c r="K9" s="141">
        <v>126</v>
      </c>
    </row>
    <row r="10" spans="1:11" s="132" customFormat="1" ht="12" x14ac:dyDescent="0.2">
      <c r="A10" s="138" t="s">
        <v>140</v>
      </c>
      <c r="B10" s="139">
        <v>1</v>
      </c>
      <c r="C10" s="140">
        <v>1</v>
      </c>
      <c r="D10" s="140">
        <v>1</v>
      </c>
      <c r="E10" s="140">
        <v>1</v>
      </c>
      <c r="F10" s="140">
        <v>1</v>
      </c>
      <c r="G10" s="140">
        <v>1</v>
      </c>
      <c r="H10" s="140">
        <v>1</v>
      </c>
      <c r="I10" s="140">
        <v>1</v>
      </c>
      <c r="J10" s="140">
        <v>1</v>
      </c>
      <c r="K10" s="141">
        <v>1</v>
      </c>
    </row>
    <row r="11" spans="1:11" s="132" customFormat="1" ht="12" x14ac:dyDescent="0.2">
      <c r="A11" s="138" t="s">
        <v>141</v>
      </c>
      <c r="B11" s="139">
        <v>1</v>
      </c>
      <c r="C11" s="140">
        <v>1</v>
      </c>
      <c r="D11" s="140">
        <v>1</v>
      </c>
      <c r="E11" s="140">
        <v>1</v>
      </c>
      <c r="F11" s="140">
        <v>1</v>
      </c>
      <c r="G11" s="140">
        <v>1</v>
      </c>
      <c r="H11" s="140">
        <v>1</v>
      </c>
      <c r="I11" s="140">
        <v>1</v>
      </c>
      <c r="J11" s="140">
        <v>1</v>
      </c>
      <c r="K11" s="141">
        <v>1</v>
      </c>
    </row>
    <row r="12" spans="1:11" s="132" customFormat="1" ht="12" x14ac:dyDescent="0.2">
      <c r="A12" s="138" t="s">
        <v>142</v>
      </c>
      <c r="B12" s="139">
        <v>3</v>
      </c>
      <c r="C12" s="140">
        <v>3</v>
      </c>
      <c r="D12" s="140">
        <v>3</v>
      </c>
      <c r="E12" s="140">
        <v>3</v>
      </c>
      <c r="F12" s="140">
        <v>3</v>
      </c>
      <c r="G12" s="140">
        <v>3</v>
      </c>
      <c r="H12" s="140">
        <v>3</v>
      </c>
      <c r="I12" s="140">
        <v>3</v>
      </c>
      <c r="J12" s="140">
        <v>3</v>
      </c>
      <c r="K12" s="141">
        <v>3</v>
      </c>
    </row>
    <row r="13" spans="1:11" s="132" customFormat="1" ht="12" x14ac:dyDescent="0.2">
      <c r="A13" s="138" t="s">
        <v>143</v>
      </c>
      <c r="B13" s="139">
        <v>23</v>
      </c>
      <c r="C13" s="140">
        <v>23</v>
      </c>
      <c r="D13" s="140">
        <v>23</v>
      </c>
      <c r="E13" s="140">
        <v>23</v>
      </c>
      <c r="F13" s="140">
        <v>24</v>
      </c>
      <c r="G13" s="140">
        <v>24</v>
      </c>
      <c r="H13" s="140">
        <v>24</v>
      </c>
      <c r="I13" s="140">
        <v>24</v>
      </c>
      <c r="J13" s="140">
        <v>24</v>
      </c>
      <c r="K13" s="141">
        <v>24</v>
      </c>
    </row>
    <row r="14" spans="1:11" s="132" customFormat="1" ht="12" x14ac:dyDescent="0.2">
      <c r="A14" s="138" t="s">
        <v>144</v>
      </c>
      <c r="B14" s="139">
        <v>155</v>
      </c>
      <c r="C14" s="140">
        <v>155</v>
      </c>
      <c r="D14" s="140">
        <v>156</v>
      </c>
      <c r="E14" s="140">
        <v>156</v>
      </c>
      <c r="F14" s="140">
        <v>156</v>
      </c>
      <c r="G14" s="140">
        <v>157</v>
      </c>
      <c r="H14" s="140">
        <v>158</v>
      </c>
      <c r="I14" s="140">
        <v>160</v>
      </c>
      <c r="J14" s="140">
        <v>162</v>
      </c>
      <c r="K14" s="141">
        <v>162</v>
      </c>
    </row>
    <row r="15" spans="1:11" s="132" customFormat="1" ht="12" x14ac:dyDescent="0.2">
      <c r="A15" s="138" t="s">
        <v>145</v>
      </c>
      <c r="B15" s="139">
        <v>115</v>
      </c>
      <c r="C15" s="140">
        <v>115</v>
      </c>
      <c r="D15" s="140">
        <v>115</v>
      </c>
      <c r="E15" s="140">
        <v>115</v>
      </c>
      <c r="F15" s="140">
        <v>115</v>
      </c>
      <c r="G15" s="140">
        <v>115</v>
      </c>
      <c r="H15" s="140">
        <v>115</v>
      </c>
      <c r="I15" s="140">
        <v>115</v>
      </c>
      <c r="J15" s="140">
        <v>115</v>
      </c>
      <c r="K15" s="141">
        <v>115</v>
      </c>
    </row>
    <row r="16" spans="1:11" s="132" customFormat="1" ht="12" x14ac:dyDescent="0.2">
      <c r="A16" s="138" t="s">
        <v>146</v>
      </c>
      <c r="B16" s="139">
        <v>66</v>
      </c>
      <c r="C16" s="140">
        <v>66</v>
      </c>
      <c r="D16" s="140">
        <v>66</v>
      </c>
      <c r="E16" s="140">
        <v>66</v>
      </c>
      <c r="F16" s="140">
        <v>66</v>
      </c>
      <c r="G16" s="140">
        <v>66</v>
      </c>
      <c r="H16" s="140">
        <v>67</v>
      </c>
      <c r="I16" s="140">
        <v>68</v>
      </c>
      <c r="J16" s="141">
        <v>70</v>
      </c>
      <c r="K16" s="141">
        <v>69</v>
      </c>
    </row>
    <row r="17" spans="1:11" s="132" customFormat="1" ht="12" x14ac:dyDescent="0.2">
      <c r="A17" s="138" t="s">
        <v>147</v>
      </c>
      <c r="B17" s="139">
        <v>35</v>
      </c>
      <c r="C17" s="140">
        <v>35</v>
      </c>
      <c r="D17" s="140">
        <v>35</v>
      </c>
      <c r="E17" s="140">
        <v>35</v>
      </c>
      <c r="F17" s="140">
        <v>35</v>
      </c>
      <c r="G17" s="140">
        <v>35</v>
      </c>
      <c r="H17" s="140">
        <v>35</v>
      </c>
      <c r="I17" s="140">
        <v>36</v>
      </c>
      <c r="J17" s="140">
        <v>36</v>
      </c>
      <c r="K17" s="141">
        <v>36</v>
      </c>
    </row>
    <row r="18" spans="1:11" s="132" customFormat="1" ht="12" customHeight="1" x14ac:dyDescent="0.2">
      <c r="A18" s="138" t="s">
        <v>148</v>
      </c>
      <c r="B18" s="139">
        <v>1</v>
      </c>
      <c r="C18" s="140">
        <v>1</v>
      </c>
      <c r="D18" s="140">
        <v>1</v>
      </c>
      <c r="E18" s="140">
        <v>1</v>
      </c>
      <c r="F18" s="140">
        <v>1</v>
      </c>
      <c r="G18" s="140">
        <v>1</v>
      </c>
      <c r="H18" s="140">
        <v>1</v>
      </c>
      <c r="I18" s="140">
        <v>1</v>
      </c>
      <c r="J18" s="140">
        <v>1</v>
      </c>
      <c r="K18" s="141">
        <v>1</v>
      </c>
    </row>
    <row r="19" spans="1:11" s="132" customFormat="1" ht="12" x14ac:dyDescent="0.2">
      <c r="A19" s="138" t="s">
        <v>149</v>
      </c>
      <c r="B19" s="139">
        <v>2</v>
      </c>
      <c r="C19" s="140">
        <v>2</v>
      </c>
      <c r="D19" s="140">
        <v>2</v>
      </c>
      <c r="E19" s="140">
        <v>2</v>
      </c>
      <c r="F19" s="140">
        <v>2</v>
      </c>
      <c r="G19" s="140">
        <v>2</v>
      </c>
      <c r="H19" s="140">
        <v>2</v>
      </c>
      <c r="I19" s="140">
        <v>2</v>
      </c>
      <c r="J19" s="140">
        <v>2</v>
      </c>
      <c r="K19" s="141">
        <v>2</v>
      </c>
    </row>
    <row r="20" spans="1:11" s="132" customFormat="1" ht="12" x14ac:dyDescent="0.2">
      <c r="A20" s="138" t="s">
        <v>150</v>
      </c>
      <c r="B20" s="139">
        <v>53</v>
      </c>
      <c r="C20" s="140">
        <v>64</v>
      </c>
      <c r="D20" s="140">
        <v>64</v>
      </c>
      <c r="E20" s="140">
        <v>64</v>
      </c>
      <c r="F20" s="140">
        <v>64</v>
      </c>
      <c r="G20" s="140">
        <v>64</v>
      </c>
      <c r="H20" s="140">
        <v>64</v>
      </c>
      <c r="I20" s="140">
        <v>65</v>
      </c>
      <c r="J20" s="140">
        <v>65</v>
      </c>
      <c r="K20" s="141">
        <v>65</v>
      </c>
    </row>
    <row r="21" spans="1:11" x14ac:dyDescent="0.3">
      <c r="A21" s="138" t="s">
        <v>151</v>
      </c>
      <c r="B21" s="139">
        <v>21</v>
      </c>
      <c r="C21" s="140">
        <v>21</v>
      </c>
      <c r="D21" s="140">
        <v>21</v>
      </c>
      <c r="E21" s="140">
        <v>21</v>
      </c>
      <c r="F21" s="140">
        <v>21</v>
      </c>
      <c r="G21" s="140">
        <v>21</v>
      </c>
      <c r="H21" s="140">
        <v>21</v>
      </c>
      <c r="I21" s="140">
        <v>21</v>
      </c>
      <c r="J21" s="140">
        <v>21</v>
      </c>
      <c r="K21" s="141">
        <v>21</v>
      </c>
    </row>
    <row r="22" spans="1:11" x14ac:dyDescent="0.3">
      <c r="A22" s="138" t="s">
        <v>152</v>
      </c>
      <c r="B22" s="139">
        <v>7</v>
      </c>
      <c r="C22" s="140">
        <v>8</v>
      </c>
      <c r="D22" s="140">
        <v>8</v>
      </c>
      <c r="E22" s="140">
        <v>8</v>
      </c>
      <c r="F22" s="140">
        <v>8</v>
      </c>
      <c r="G22" s="140">
        <v>8</v>
      </c>
      <c r="H22" s="140">
        <v>8</v>
      </c>
      <c r="I22" s="140">
        <v>8</v>
      </c>
      <c r="J22" s="140">
        <v>8</v>
      </c>
      <c r="K22" s="141">
        <v>8</v>
      </c>
    </row>
    <row r="23" spans="1:11" x14ac:dyDescent="0.3">
      <c r="A23" s="138" t="s">
        <v>153</v>
      </c>
      <c r="B23" s="139">
        <v>2</v>
      </c>
      <c r="C23" s="140">
        <v>2</v>
      </c>
      <c r="D23" s="140">
        <v>2</v>
      </c>
      <c r="E23" s="140">
        <v>2</v>
      </c>
      <c r="F23" s="140">
        <v>2</v>
      </c>
      <c r="G23" s="140">
        <v>2</v>
      </c>
      <c r="H23" s="140">
        <v>2</v>
      </c>
      <c r="I23" s="140">
        <v>2</v>
      </c>
      <c r="J23" s="140">
        <v>2</v>
      </c>
      <c r="K23" s="141">
        <v>2</v>
      </c>
    </row>
    <row r="24" spans="1:11" x14ac:dyDescent="0.3">
      <c r="A24" s="138" t="s">
        <v>154</v>
      </c>
      <c r="B24" s="139">
        <v>130</v>
      </c>
      <c r="C24" s="140">
        <v>130</v>
      </c>
      <c r="D24" s="140">
        <v>130</v>
      </c>
      <c r="E24" s="140">
        <v>130</v>
      </c>
      <c r="F24" s="140">
        <v>131</v>
      </c>
      <c r="G24" s="140">
        <v>131</v>
      </c>
      <c r="H24" s="140">
        <v>132</v>
      </c>
      <c r="I24" s="140">
        <v>132</v>
      </c>
      <c r="J24" s="140">
        <v>132</v>
      </c>
      <c r="K24" s="141">
        <v>134</v>
      </c>
    </row>
    <row r="25" spans="1:11" x14ac:dyDescent="0.3">
      <c r="A25" s="138" t="s">
        <v>155</v>
      </c>
      <c r="B25" s="139">
        <v>1</v>
      </c>
      <c r="C25" s="140">
        <v>1</v>
      </c>
      <c r="D25" s="140">
        <v>1</v>
      </c>
      <c r="E25" s="140">
        <v>1</v>
      </c>
      <c r="F25" s="140">
        <v>1</v>
      </c>
      <c r="G25" s="140">
        <v>1</v>
      </c>
      <c r="H25" s="140">
        <v>1</v>
      </c>
      <c r="I25" s="140">
        <v>1</v>
      </c>
      <c r="J25" s="140">
        <v>1</v>
      </c>
      <c r="K25" s="141">
        <v>1</v>
      </c>
    </row>
    <row r="26" spans="1:11" x14ac:dyDescent="0.3">
      <c r="A26" s="138" t="s">
        <v>156</v>
      </c>
      <c r="B26" s="139">
        <v>13</v>
      </c>
      <c r="C26" s="140">
        <v>13</v>
      </c>
      <c r="D26" s="140">
        <v>13</v>
      </c>
      <c r="E26" s="140">
        <v>13</v>
      </c>
      <c r="F26" s="140">
        <v>13</v>
      </c>
      <c r="G26" s="140">
        <v>13</v>
      </c>
      <c r="H26" s="140">
        <v>13</v>
      </c>
      <c r="I26" s="140">
        <v>12</v>
      </c>
      <c r="J26" s="140">
        <v>12</v>
      </c>
      <c r="K26" s="141">
        <v>12</v>
      </c>
    </row>
    <row r="27" spans="1:11" x14ac:dyDescent="0.3">
      <c r="A27" s="138" t="s">
        <v>157</v>
      </c>
      <c r="B27" s="139">
        <v>7</v>
      </c>
      <c r="C27" s="140">
        <v>7</v>
      </c>
      <c r="D27" s="140">
        <v>7</v>
      </c>
      <c r="E27" s="140">
        <v>7</v>
      </c>
      <c r="F27" s="140">
        <v>7</v>
      </c>
      <c r="G27" s="140">
        <v>7</v>
      </c>
      <c r="H27" s="140">
        <v>7</v>
      </c>
      <c r="I27" s="140">
        <v>7</v>
      </c>
      <c r="J27" s="140">
        <v>7</v>
      </c>
      <c r="K27" s="141">
        <v>7</v>
      </c>
    </row>
    <row r="28" spans="1:11" x14ac:dyDescent="0.3">
      <c r="A28" s="138" t="s">
        <v>158</v>
      </c>
      <c r="B28" s="139">
        <v>32</v>
      </c>
      <c r="C28" s="140">
        <v>32</v>
      </c>
      <c r="D28" s="140">
        <v>32</v>
      </c>
      <c r="E28" s="140">
        <v>32</v>
      </c>
      <c r="F28" s="140">
        <v>32</v>
      </c>
      <c r="G28" s="140">
        <v>32</v>
      </c>
      <c r="H28" s="140">
        <v>32</v>
      </c>
      <c r="I28" s="140">
        <v>32</v>
      </c>
      <c r="J28" s="140">
        <v>33</v>
      </c>
      <c r="K28" s="140">
        <v>33</v>
      </c>
    </row>
    <row r="29" spans="1:11" x14ac:dyDescent="0.3">
      <c r="A29" s="138" t="s">
        <v>159</v>
      </c>
      <c r="B29" s="139">
        <v>1</v>
      </c>
      <c r="C29" s="140">
        <v>1</v>
      </c>
      <c r="D29" s="140">
        <v>1</v>
      </c>
      <c r="E29" s="140">
        <v>1</v>
      </c>
      <c r="F29" s="140">
        <v>1</v>
      </c>
      <c r="G29" s="140">
        <v>1</v>
      </c>
      <c r="H29" s="140">
        <v>1</v>
      </c>
      <c r="I29" s="140">
        <v>1</v>
      </c>
      <c r="J29" s="140">
        <v>1</v>
      </c>
      <c r="K29" s="141">
        <v>1</v>
      </c>
    </row>
    <row r="30" spans="1:11" x14ac:dyDescent="0.3">
      <c r="A30" s="138" t="s">
        <v>160</v>
      </c>
      <c r="B30" s="139">
        <v>1</v>
      </c>
      <c r="C30" s="140">
        <v>1</v>
      </c>
      <c r="D30" s="140">
        <v>1</v>
      </c>
      <c r="E30" s="140">
        <v>1</v>
      </c>
      <c r="F30" s="140">
        <v>1</v>
      </c>
      <c r="G30" s="140">
        <v>1</v>
      </c>
      <c r="H30" s="140">
        <v>1</v>
      </c>
      <c r="I30" s="140">
        <v>1</v>
      </c>
      <c r="J30" s="140">
        <v>1</v>
      </c>
      <c r="K30" s="141">
        <v>1</v>
      </c>
    </row>
    <row r="31" spans="1:11" x14ac:dyDescent="0.3">
      <c r="A31" s="138" t="s">
        <v>161</v>
      </c>
      <c r="B31" s="139">
        <v>13</v>
      </c>
      <c r="C31" s="140">
        <v>15</v>
      </c>
      <c r="D31" s="140">
        <v>15</v>
      </c>
      <c r="E31" s="140">
        <v>15</v>
      </c>
      <c r="F31" s="140">
        <v>15</v>
      </c>
      <c r="G31" s="140">
        <v>15</v>
      </c>
      <c r="H31" s="140">
        <v>15</v>
      </c>
      <c r="I31" s="140">
        <v>15</v>
      </c>
      <c r="J31" s="140">
        <v>15</v>
      </c>
      <c r="K31" s="141">
        <v>15</v>
      </c>
    </row>
    <row r="32" spans="1:11" x14ac:dyDescent="0.3">
      <c r="A32" s="138" t="s">
        <v>162</v>
      </c>
      <c r="B32" s="139">
        <v>42</v>
      </c>
      <c r="C32" s="140">
        <v>42</v>
      </c>
      <c r="D32" s="140">
        <v>42</v>
      </c>
      <c r="E32" s="140">
        <v>42</v>
      </c>
      <c r="F32" s="140">
        <v>42</v>
      </c>
      <c r="G32" s="140">
        <v>42</v>
      </c>
      <c r="H32" s="140">
        <v>42</v>
      </c>
      <c r="I32" s="140">
        <v>43</v>
      </c>
      <c r="J32" s="140">
        <v>43</v>
      </c>
      <c r="K32" s="141">
        <v>43</v>
      </c>
    </row>
    <row r="33" spans="1:11" x14ac:dyDescent="0.3">
      <c r="A33" s="138" t="s">
        <v>163</v>
      </c>
      <c r="B33" s="139">
        <v>9</v>
      </c>
      <c r="C33" s="140">
        <v>9</v>
      </c>
      <c r="D33" s="140">
        <v>9</v>
      </c>
      <c r="E33" s="140">
        <v>9</v>
      </c>
      <c r="F33" s="140">
        <v>9</v>
      </c>
      <c r="G33" s="140">
        <v>9</v>
      </c>
      <c r="H33" s="140">
        <v>9</v>
      </c>
      <c r="I33" s="140">
        <v>9</v>
      </c>
      <c r="J33" s="140">
        <v>9</v>
      </c>
      <c r="K33" s="141">
        <v>9</v>
      </c>
    </row>
    <row r="34" spans="1:11" x14ac:dyDescent="0.3">
      <c r="A34" s="138" t="s">
        <v>164</v>
      </c>
      <c r="B34" s="139">
        <v>22</v>
      </c>
      <c r="C34" s="140">
        <v>22</v>
      </c>
      <c r="D34" s="140">
        <v>22</v>
      </c>
      <c r="E34" s="140">
        <v>22</v>
      </c>
      <c r="F34" s="140">
        <v>22</v>
      </c>
      <c r="G34" s="140">
        <v>22</v>
      </c>
      <c r="H34" s="140">
        <v>22</v>
      </c>
      <c r="I34" s="140">
        <v>22</v>
      </c>
      <c r="J34" s="140">
        <v>22</v>
      </c>
      <c r="K34" s="141">
        <v>22</v>
      </c>
    </row>
    <row r="35" spans="1:11" x14ac:dyDescent="0.3">
      <c r="A35" s="138" t="s">
        <v>165</v>
      </c>
      <c r="B35" s="139">
        <v>60</v>
      </c>
      <c r="C35" s="140">
        <v>60</v>
      </c>
      <c r="D35" s="140">
        <v>60</v>
      </c>
      <c r="E35" s="140">
        <v>60</v>
      </c>
      <c r="F35" s="140">
        <v>60</v>
      </c>
      <c r="G35" s="140">
        <v>60</v>
      </c>
      <c r="H35" s="140">
        <v>60</v>
      </c>
      <c r="I35" s="140">
        <v>60</v>
      </c>
      <c r="J35" s="140">
        <v>60</v>
      </c>
      <c r="K35" s="141">
        <v>61</v>
      </c>
    </row>
    <row r="36" spans="1:11" x14ac:dyDescent="0.3">
      <c r="A36" s="138" t="s">
        <v>166</v>
      </c>
      <c r="B36" s="139">
        <v>1</v>
      </c>
      <c r="C36" s="140">
        <v>1</v>
      </c>
      <c r="D36" s="140">
        <v>1</v>
      </c>
      <c r="E36" s="140">
        <v>1</v>
      </c>
      <c r="F36" s="140">
        <v>1</v>
      </c>
      <c r="G36" s="140">
        <v>1</v>
      </c>
      <c r="H36" s="140">
        <v>1</v>
      </c>
      <c r="I36" s="140">
        <v>1</v>
      </c>
      <c r="J36" s="140">
        <v>1</v>
      </c>
      <c r="K36" s="141">
        <v>1</v>
      </c>
    </row>
    <row r="37" spans="1:11" x14ac:dyDescent="0.3">
      <c r="A37" s="138" t="s">
        <v>167</v>
      </c>
      <c r="B37" s="139">
        <v>38</v>
      </c>
      <c r="C37" s="140">
        <v>38</v>
      </c>
      <c r="D37" s="140">
        <v>38</v>
      </c>
      <c r="E37" s="140">
        <v>38</v>
      </c>
      <c r="F37" s="140">
        <v>38</v>
      </c>
      <c r="G37" s="140">
        <v>38</v>
      </c>
      <c r="H37" s="140">
        <v>38</v>
      </c>
      <c r="I37" s="140">
        <v>38</v>
      </c>
      <c r="J37" s="140">
        <v>38</v>
      </c>
      <c r="K37" s="141">
        <v>38</v>
      </c>
    </row>
    <row r="38" spans="1:11" x14ac:dyDescent="0.3">
      <c r="A38" s="138" t="s">
        <v>168</v>
      </c>
      <c r="B38" s="139">
        <v>1</v>
      </c>
      <c r="C38" s="140">
        <v>1</v>
      </c>
      <c r="D38" s="140">
        <v>1</v>
      </c>
      <c r="E38" s="140">
        <v>1</v>
      </c>
      <c r="F38" s="140">
        <v>1</v>
      </c>
      <c r="G38" s="140">
        <v>1</v>
      </c>
      <c r="H38" s="140">
        <v>1</v>
      </c>
      <c r="I38" s="140">
        <v>1</v>
      </c>
      <c r="J38" s="140">
        <v>1</v>
      </c>
      <c r="K38" s="141">
        <v>1</v>
      </c>
    </row>
    <row r="39" spans="1:11" x14ac:dyDescent="0.3">
      <c r="A39" s="138" t="s">
        <v>169</v>
      </c>
      <c r="B39" s="139">
        <v>103</v>
      </c>
      <c r="C39" s="140">
        <v>106</v>
      </c>
      <c r="D39" s="140">
        <v>106</v>
      </c>
      <c r="E39" s="140">
        <v>106</v>
      </c>
      <c r="F39" s="140">
        <v>106</v>
      </c>
      <c r="G39" s="140">
        <v>106</v>
      </c>
      <c r="H39" s="140">
        <v>106</v>
      </c>
      <c r="I39" s="140">
        <v>106</v>
      </c>
      <c r="J39" s="140">
        <v>106</v>
      </c>
      <c r="K39" s="141">
        <v>106</v>
      </c>
    </row>
    <row r="40" spans="1:11" x14ac:dyDescent="0.3">
      <c r="A40" s="142" t="s">
        <v>126</v>
      </c>
      <c r="B40" s="143">
        <f>SUM(B8:B39)</f>
        <v>1084</v>
      </c>
      <c r="C40" s="143">
        <f>SUM(C8:C39)</f>
        <v>1101</v>
      </c>
      <c r="D40" s="143">
        <f t="shared" ref="D40:K40" si="0">SUM(D8:D39)</f>
        <v>1102</v>
      </c>
      <c r="E40" s="143">
        <f t="shared" si="0"/>
        <v>1102</v>
      </c>
      <c r="F40" s="143">
        <f t="shared" si="0"/>
        <v>1105</v>
      </c>
      <c r="G40" s="143">
        <f t="shared" si="0"/>
        <v>1106</v>
      </c>
      <c r="H40" s="143">
        <f t="shared" si="0"/>
        <v>1109</v>
      </c>
      <c r="I40" s="143">
        <f t="shared" si="0"/>
        <v>1114</v>
      </c>
      <c r="J40" s="143">
        <f t="shared" si="0"/>
        <v>1119</v>
      </c>
      <c r="K40" s="143">
        <f t="shared" si="0"/>
        <v>1122</v>
      </c>
    </row>
    <row r="41" spans="1:11" x14ac:dyDescent="0.3">
      <c r="A41" s="175" t="s">
        <v>170</v>
      </c>
    </row>
    <row r="42" spans="1:11" x14ac:dyDescent="0.3">
      <c r="A42" s="177" t="s">
        <v>171</v>
      </c>
    </row>
    <row r="43" spans="1:11" x14ac:dyDescent="0.3">
      <c r="A43" s="177" t="s">
        <v>172</v>
      </c>
    </row>
    <row r="44" spans="1:11" x14ac:dyDescent="0.3">
      <c r="A44" s="177" t="s">
        <v>173</v>
      </c>
    </row>
    <row r="45" spans="1:11" x14ac:dyDescent="0.3">
      <c r="A45" s="177" t="s">
        <v>174</v>
      </c>
    </row>
  </sheetData>
  <sheetProtection selectLockedCells="1" selectUnlockedCells="1"/>
  <mergeCells count="3">
    <mergeCell ref="A3:K3"/>
    <mergeCell ref="A6:A7"/>
    <mergeCell ref="B6:K6"/>
  </mergeCells>
  <conditionalFormatting sqref="A4">
    <cfRule type="duplicateValues" dxfId="29" priority="1"/>
  </conditionalFormatting>
  <conditionalFormatting sqref="A5">
    <cfRule type="duplicateValues" dxfId="28" priority="2"/>
  </conditionalFormatting>
  <pageMargins left="0.7" right="0.7" top="0.75" bottom="0.75" header="0.3" footer="0.3"/>
  <pageSetup orientation="portrait" horizontalDpi="360" verticalDpi="36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10AD1-D270-4137-A196-A2B17AC396B9}">
  <dimension ref="A1:C29"/>
  <sheetViews>
    <sheetView showGridLines="0" topLeftCell="A7" zoomScale="120" zoomScaleNormal="120" workbookViewId="0"/>
  </sheetViews>
  <sheetFormatPr baseColWidth="10" defaultColWidth="11.42578125" defaultRowHeight="16.5" x14ac:dyDescent="0.3"/>
  <cols>
    <col min="1" max="1" width="29.85546875" style="128" customWidth="1"/>
    <col min="2" max="2" width="26.140625" style="128" customWidth="1"/>
    <col min="3" max="3" width="22.28515625" style="128" customWidth="1"/>
    <col min="4" max="16384" width="11.42578125" style="128"/>
  </cols>
  <sheetData>
    <row r="1" spans="1:3" s="127" customFormat="1" ht="45" customHeight="1" x14ac:dyDescent="0.3"/>
    <row r="2" spans="1:3" s="127" customFormat="1" ht="3.75" customHeight="1" x14ac:dyDescent="0.3"/>
    <row r="3" spans="1:3" ht="43.5" customHeight="1" x14ac:dyDescent="0.3">
      <c r="A3" s="484" t="s">
        <v>397</v>
      </c>
      <c r="B3" s="485"/>
      <c r="C3" s="485"/>
    </row>
    <row r="4" spans="1:3" x14ac:dyDescent="0.3">
      <c r="A4" s="489" t="s">
        <v>17</v>
      </c>
      <c r="B4" s="489"/>
      <c r="C4" s="489"/>
    </row>
    <row r="5" spans="1:3" x14ac:dyDescent="0.3">
      <c r="A5" s="486" t="s">
        <v>28</v>
      </c>
      <c r="B5" s="486"/>
      <c r="C5" s="486"/>
    </row>
    <row r="6" spans="1:3" x14ac:dyDescent="0.3">
      <c r="A6" s="490" t="s">
        <v>175</v>
      </c>
      <c r="B6" s="490"/>
      <c r="C6" s="490"/>
    </row>
    <row r="7" spans="1:3" s="132" customFormat="1" ht="30" customHeight="1" x14ac:dyDescent="0.2">
      <c r="A7" s="131" t="s">
        <v>131</v>
      </c>
      <c r="B7" s="131" t="s">
        <v>176</v>
      </c>
      <c r="C7" s="131" t="s">
        <v>177</v>
      </c>
    </row>
    <row r="8" spans="1:3" s="132" customFormat="1" ht="12" x14ac:dyDescent="0.2">
      <c r="A8" s="133">
        <v>2004</v>
      </c>
      <c r="B8" s="144">
        <v>505000000</v>
      </c>
      <c r="C8" s="144">
        <v>505</v>
      </c>
    </row>
    <row r="9" spans="1:3" s="132" customFormat="1" ht="12" x14ac:dyDescent="0.2">
      <c r="A9" s="133">
        <v>2005</v>
      </c>
      <c r="B9" s="144">
        <v>1103000000</v>
      </c>
      <c r="C9" s="144">
        <v>1103</v>
      </c>
    </row>
    <row r="10" spans="1:3" s="132" customFormat="1" ht="12" x14ac:dyDescent="0.2">
      <c r="A10" s="133">
        <v>2006</v>
      </c>
      <c r="B10" s="144">
        <v>3574134052.2800002</v>
      </c>
      <c r="C10" s="144">
        <v>3574.1340522800001</v>
      </c>
    </row>
    <row r="11" spans="1:3" s="132" customFormat="1" ht="12" x14ac:dyDescent="0.2">
      <c r="A11" s="133">
        <v>2007</v>
      </c>
      <c r="B11" s="144">
        <v>7315314939.2399998</v>
      </c>
      <c r="C11" s="144">
        <v>7315.3149392400001</v>
      </c>
    </row>
    <row r="12" spans="1:3" s="132" customFormat="1" ht="12" x14ac:dyDescent="0.2">
      <c r="A12" s="133">
        <v>2008</v>
      </c>
      <c r="B12" s="144">
        <v>15715515553</v>
      </c>
      <c r="C12" s="144">
        <v>15715.515552999999</v>
      </c>
    </row>
    <row r="13" spans="1:3" s="132" customFormat="1" ht="12" x14ac:dyDescent="0.2">
      <c r="A13" s="133">
        <v>2009</v>
      </c>
      <c r="B13" s="144">
        <v>18290610048.599998</v>
      </c>
      <c r="C13" s="144">
        <v>18290.6100486</v>
      </c>
    </row>
    <row r="14" spans="1:3" s="132" customFormat="1" ht="12" x14ac:dyDescent="0.2">
      <c r="A14" s="133">
        <v>2010</v>
      </c>
      <c r="B14" s="144">
        <v>16414942510.040001</v>
      </c>
      <c r="C14" s="144">
        <v>16414.94251004</v>
      </c>
    </row>
    <row r="15" spans="1:3" s="132" customFormat="1" ht="12" x14ac:dyDescent="0.2">
      <c r="A15" s="133">
        <v>2011</v>
      </c>
      <c r="B15" s="144">
        <v>25871524852.16</v>
      </c>
      <c r="C15" s="144">
        <v>25871.524852160001</v>
      </c>
    </row>
    <row r="16" spans="1:3" s="132" customFormat="1" ht="12" x14ac:dyDescent="0.2">
      <c r="A16" s="133">
        <v>2012</v>
      </c>
      <c r="B16" s="144">
        <v>18480815144.419998</v>
      </c>
      <c r="C16" s="144">
        <v>18480.815144419998</v>
      </c>
    </row>
    <row r="17" spans="1:3" s="132" customFormat="1" ht="12" x14ac:dyDescent="0.2">
      <c r="A17" s="133">
        <v>2013</v>
      </c>
      <c r="B17" s="144">
        <v>20238035705.650002</v>
      </c>
      <c r="C17" s="144">
        <v>20238.03570565</v>
      </c>
    </row>
    <row r="18" spans="1:3" s="132" customFormat="1" ht="12" x14ac:dyDescent="0.2">
      <c r="A18" s="133">
        <v>2014</v>
      </c>
      <c r="B18" s="144">
        <v>20291189837.959999</v>
      </c>
      <c r="C18" s="144">
        <v>20291.189837959999</v>
      </c>
    </row>
    <row r="19" spans="1:3" s="132" customFormat="1" ht="12" x14ac:dyDescent="0.2">
      <c r="A19" s="133">
        <v>2015</v>
      </c>
      <c r="B19" s="144">
        <v>14188800793</v>
      </c>
      <c r="C19" s="144">
        <v>14188.800793</v>
      </c>
    </row>
    <row r="20" spans="1:3" s="132" customFormat="1" ht="12" customHeight="1" x14ac:dyDescent="0.2">
      <c r="A20" s="133">
        <v>2016</v>
      </c>
      <c r="B20" s="144">
        <v>19283516421.279999</v>
      </c>
      <c r="C20" s="144">
        <v>19283.516421279997</v>
      </c>
    </row>
    <row r="21" spans="1:3" s="132" customFormat="1" ht="12" x14ac:dyDescent="0.2">
      <c r="A21" s="133">
        <v>2017</v>
      </c>
      <c r="B21" s="144">
        <v>27290382072.849998</v>
      </c>
      <c r="C21" s="144">
        <v>27290.38207285</v>
      </c>
    </row>
    <row r="22" spans="1:3" s="132" customFormat="1" ht="12" x14ac:dyDescent="0.2">
      <c r="A22" s="133">
        <v>2018</v>
      </c>
      <c r="B22" s="144">
        <v>34413152743.400002</v>
      </c>
      <c r="C22" s="144">
        <v>34413.152743400002</v>
      </c>
    </row>
    <row r="23" spans="1:3" x14ac:dyDescent="0.3">
      <c r="A23" s="133">
        <v>2019</v>
      </c>
      <c r="B23" s="144">
        <v>49593084953.870003</v>
      </c>
      <c r="C23" s="144">
        <v>49593.084953870006</v>
      </c>
    </row>
    <row r="24" spans="1:3" x14ac:dyDescent="0.3">
      <c r="A24" s="133">
        <v>2020</v>
      </c>
      <c r="B24" s="144">
        <v>20407339019.300003</v>
      </c>
      <c r="C24" s="144">
        <v>20407.339019300001</v>
      </c>
    </row>
    <row r="25" spans="1:3" x14ac:dyDescent="0.3">
      <c r="A25" s="133">
        <v>2021</v>
      </c>
      <c r="B25" s="144">
        <v>32647838292.91</v>
      </c>
      <c r="C25" s="144">
        <v>32647.838292910001</v>
      </c>
    </row>
    <row r="26" spans="1:3" x14ac:dyDescent="0.3">
      <c r="A26" s="133">
        <v>2022</v>
      </c>
      <c r="B26" s="145">
        <v>50259085726.639999</v>
      </c>
      <c r="C26" s="144">
        <v>50259</v>
      </c>
    </row>
    <row r="27" spans="1:3" x14ac:dyDescent="0.3">
      <c r="A27" s="146">
        <v>2023</v>
      </c>
      <c r="B27" s="147">
        <v>71190875896.270004</v>
      </c>
      <c r="C27" s="147">
        <v>71190.875896270009</v>
      </c>
    </row>
    <row r="28" spans="1:3" x14ac:dyDescent="0.3">
      <c r="A28" s="191" t="s">
        <v>178</v>
      </c>
      <c r="B28" s="148"/>
      <c r="C28" s="148"/>
    </row>
    <row r="29" spans="1:3" x14ac:dyDescent="0.3">
      <c r="A29" s="176" t="s">
        <v>398</v>
      </c>
    </row>
  </sheetData>
  <sheetProtection selectLockedCells="1" selectUnlockedCells="1"/>
  <mergeCells count="4">
    <mergeCell ref="A3:C3"/>
    <mergeCell ref="A4:C4"/>
    <mergeCell ref="A5:C5"/>
    <mergeCell ref="A6:C6"/>
  </mergeCells>
  <conditionalFormatting sqref="A4:A5">
    <cfRule type="duplicateValues" dxfId="27" priority="1"/>
  </conditionalFormatting>
  <conditionalFormatting sqref="A6">
    <cfRule type="duplicateValues" dxfId="26" priority="2"/>
  </conditionalFormatting>
  <pageMargins left="0.7" right="0.7" top="0.75" bottom="0.75" header="0.3" footer="0.3"/>
  <pageSetup orientation="portrait" horizontalDpi="360" verticalDpi="36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A7EB6-099F-4219-A3F5-C4EB200E9D19}">
  <dimension ref="A1:G30"/>
  <sheetViews>
    <sheetView showGridLines="0" topLeftCell="A3" zoomScale="120" zoomScaleNormal="120" workbookViewId="0">
      <selection activeCell="A3" sqref="A3:C3"/>
    </sheetView>
  </sheetViews>
  <sheetFormatPr baseColWidth="10" defaultColWidth="11.42578125" defaultRowHeight="16.5" x14ac:dyDescent="0.3"/>
  <cols>
    <col min="1" max="1" width="29" style="128" customWidth="1"/>
    <col min="2" max="3" width="27.42578125" style="128" customWidth="1"/>
    <col min="4" max="5" width="11.42578125" style="128"/>
    <col min="6" max="6" width="11.42578125" style="407"/>
    <col min="7" max="7" width="22" style="407" customWidth="1"/>
    <col min="8" max="16384" width="11.42578125" style="128"/>
  </cols>
  <sheetData>
    <row r="1" spans="1:7" s="127" customFormat="1" ht="30" customHeight="1" x14ac:dyDescent="0.3">
      <c r="F1" s="406"/>
      <c r="G1" s="406"/>
    </row>
    <row r="2" spans="1:7" s="127" customFormat="1" ht="3.75" customHeight="1" x14ac:dyDescent="0.3">
      <c r="F2" s="406"/>
      <c r="G2" s="406"/>
    </row>
    <row r="3" spans="1:7" ht="45.75" customHeight="1" x14ac:dyDescent="0.3">
      <c r="A3" s="484" t="s">
        <v>397</v>
      </c>
      <c r="B3" s="485"/>
      <c r="C3" s="485"/>
    </row>
    <row r="4" spans="1:7" x14ac:dyDescent="0.3">
      <c r="A4" s="149" t="s">
        <v>19</v>
      </c>
      <c r="B4" s="130"/>
      <c r="C4" s="130"/>
    </row>
    <row r="5" spans="1:7" x14ac:dyDescent="0.3">
      <c r="A5" s="149" t="s">
        <v>28</v>
      </c>
      <c r="B5" s="130"/>
      <c r="C5" s="130"/>
    </row>
    <row r="6" spans="1:7" x14ac:dyDescent="0.3">
      <c r="A6" s="491" t="s">
        <v>179</v>
      </c>
      <c r="B6" s="491"/>
      <c r="C6" s="491"/>
    </row>
    <row r="7" spans="1:7" s="132" customFormat="1" ht="30" customHeight="1" x14ac:dyDescent="0.2">
      <c r="A7" s="131" t="s">
        <v>131</v>
      </c>
      <c r="B7" s="131" t="s">
        <v>180</v>
      </c>
      <c r="C7" s="131" t="s">
        <v>181</v>
      </c>
      <c r="F7" s="409"/>
      <c r="G7" s="409"/>
    </row>
    <row r="8" spans="1:7" s="132" customFormat="1" ht="12" x14ac:dyDescent="0.2">
      <c r="A8" s="133" t="s">
        <v>182</v>
      </c>
      <c r="B8" s="144">
        <v>1851018568</v>
      </c>
      <c r="C8" s="144">
        <v>1851.018568</v>
      </c>
      <c r="F8" s="410"/>
      <c r="G8" s="411"/>
    </row>
    <row r="9" spans="1:7" s="132" customFormat="1" ht="12" x14ac:dyDescent="0.2">
      <c r="A9" s="133">
        <v>2004</v>
      </c>
      <c r="B9" s="144">
        <v>6394926619</v>
      </c>
      <c r="C9" s="144">
        <v>6394.9266189999998</v>
      </c>
      <c r="F9" s="410"/>
      <c r="G9" s="411"/>
    </row>
    <row r="10" spans="1:7" s="132" customFormat="1" ht="12" x14ac:dyDescent="0.2">
      <c r="A10" s="133">
        <v>2005</v>
      </c>
      <c r="B10" s="144">
        <v>5816758144</v>
      </c>
      <c r="C10" s="144">
        <v>5816.7581440000004</v>
      </c>
      <c r="F10" s="410"/>
      <c r="G10" s="411"/>
    </row>
    <row r="11" spans="1:7" s="132" customFormat="1" ht="12" x14ac:dyDescent="0.2">
      <c r="A11" s="133">
        <v>2006</v>
      </c>
      <c r="B11" s="144">
        <v>4840725637.8399992</v>
      </c>
      <c r="C11" s="144">
        <v>4840.7256378399989</v>
      </c>
      <c r="F11" s="410"/>
      <c r="G11" s="411"/>
    </row>
    <row r="12" spans="1:7" s="132" customFormat="1" ht="12" x14ac:dyDescent="0.2">
      <c r="A12" s="133">
        <v>2007</v>
      </c>
      <c r="B12" s="144">
        <v>6854102248.5900049</v>
      </c>
      <c r="C12" s="144">
        <v>6854.1022485900048</v>
      </c>
      <c r="F12" s="410"/>
      <c r="G12" s="411"/>
    </row>
    <row r="13" spans="1:7" s="132" customFormat="1" ht="12" x14ac:dyDescent="0.2">
      <c r="A13" s="133">
        <v>2008</v>
      </c>
      <c r="B13" s="144">
        <v>8193624685.4500008</v>
      </c>
      <c r="C13" s="144">
        <v>8193.6246854500005</v>
      </c>
      <c r="F13" s="410"/>
      <c r="G13" s="411"/>
    </row>
    <row r="14" spans="1:7" s="132" customFormat="1" ht="12" x14ac:dyDescent="0.2">
      <c r="A14" s="133">
        <v>2009</v>
      </c>
      <c r="B14" s="144">
        <v>10658669714.429995</v>
      </c>
      <c r="C14" s="144">
        <v>10658.669714429994</v>
      </c>
      <c r="F14" s="410"/>
      <c r="G14" s="411"/>
    </row>
    <row r="15" spans="1:7" s="132" customFormat="1" ht="12" x14ac:dyDescent="0.2">
      <c r="A15" s="133">
        <v>2010</v>
      </c>
      <c r="B15" s="144">
        <v>12953087876.469982</v>
      </c>
      <c r="C15" s="144">
        <v>12953.087876469983</v>
      </c>
      <c r="F15" s="410"/>
      <c r="G15" s="411"/>
    </row>
    <row r="16" spans="1:7" s="132" customFormat="1" ht="12" x14ac:dyDescent="0.2">
      <c r="A16" s="133">
        <v>2011</v>
      </c>
      <c r="B16" s="144">
        <v>14192098750.469984</v>
      </c>
      <c r="C16" s="144">
        <v>14192.098750469984</v>
      </c>
      <c r="F16" s="410"/>
      <c r="G16" s="411"/>
    </row>
    <row r="17" spans="1:7" s="132" customFormat="1" ht="12" x14ac:dyDescent="0.2">
      <c r="A17" s="133">
        <v>2012</v>
      </c>
      <c r="B17" s="144">
        <v>15656032751.789989</v>
      </c>
      <c r="C17" s="144">
        <v>15656.03275178999</v>
      </c>
      <c r="F17" s="410"/>
      <c r="G17" s="411"/>
    </row>
    <row r="18" spans="1:7" s="132" customFormat="1" ht="12" x14ac:dyDescent="0.2">
      <c r="A18" s="133">
        <v>2013</v>
      </c>
      <c r="B18" s="144">
        <v>17152078336.839993</v>
      </c>
      <c r="C18" s="144">
        <v>17152.078336839993</v>
      </c>
      <c r="F18" s="410"/>
      <c r="G18" s="411"/>
    </row>
    <row r="19" spans="1:7" s="132" customFormat="1" ht="12" x14ac:dyDescent="0.2">
      <c r="A19" s="133">
        <v>2014</v>
      </c>
      <c r="B19" s="144">
        <v>18836271338.119991</v>
      </c>
      <c r="C19" s="144">
        <v>18836.27133811999</v>
      </c>
      <c r="F19" s="410"/>
      <c r="G19" s="411"/>
    </row>
    <row r="20" spans="1:7" s="132" customFormat="1" ht="12" customHeight="1" x14ac:dyDescent="0.2">
      <c r="A20" s="133">
        <v>2015</v>
      </c>
      <c r="B20" s="144">
        <v>24113959805.919991</v>
      </c>
      <c r="C20" s="144">
        <v>24113.959805919989</v>
      </c>
      <c r="F20" s="410"/>
      <c r="G20" s="411"/>
    </row>
    <row r="21" spans="1:7" s="132" customFormat="1" ht="12" x14ac:dyDescent="0.2">
      <c r="A21" s="133">
        <v>2016</v>
      </c>
      <c r="B21" s="144">
        <v>25959907293.75</v>
      </c>
      <c r="C21" s="144">
        <v>25959.907293749999</v>
      </c>
      <c r="F21" s="410"/>
      <c r="G21" s="411"/>
    </row>
    <row r="22" spans="1:7" s="132" customFormat="1" ht="12" x14ac:dyDescent="0.2">
      <c r="A22" s="133">
        <v>2017</v>
      </c>
      <c r="B22" s="144">
        <v>27532837021</v>
      </c>
      <c r="C22" s="144">
        <v>27532.837020999999</v>
      </c>
      <c r="F22" s="410"/>
      <c r="G22" s="411"/>
    </row>
    <row r="23" spans="1:7" x14ac:dyDescent="0.3">
      <c r="A23" s="133">
        <v>2018</v>
      </c>
      <c r="B23" s="144">
        <v>28143409000</v>
      </c>
      <c r="C23" s="144">
        <v>28143.409</v>
      </c>
      <c r="F23" s="410"/>
      <c r="G23" s="411"/>
    </row>
    <row r="24" spans="1:7" x14ac:dyDescent="0.3">
      <c r="A24" s="133">
        <v>2019</v>
      </c>
      <c r="B24" s="144">
        <v>33260202000</v>
      </c>
      <c r="C24" s="144">
        <v>33260.201999999997</v>
      </c>
      <c r="F24" s="410"/>
      <c r="G24" s="411"/>
    </row>
    <row r="25" spans="1:7" x14ac:dyDescent="0.3">
      <c r="A25" s="133">
        <v>2020</v>
      </c>
      <c r="B25" s="144">
        <v>7798375000</v>
      </c>
      <c r="C25" s="144">
        <v>7798.375</v>
      </c>
      <c r="F25" s="410"/>
      <c r="G25" s="411"/>
    </row>
    <row r="26" spans="1:7" x14ac:dyDescent="0.3">
      <c r="A26" s="133">
        <v>2021</v>
      </c>
      <c r="B26" s="145">
        <v>12132866000</v>
      </c>
      <c r="C26" s="144">
        <v>12132.866</v>
      </c>
      <c r="F26" s="410"/>
      <c r="G26" s="411"/>
    </row>
    <row r="27" spans="1:7" x14ac:dyDescent="0.3">
      <c r="A27" s="133">
        <v>2022</v>
      </c>
      <c r="B27" s="145">
        <v>25103096000</v>
      </c>
      <c r="C27" s="145">
        <v>25103.096000000001</v>
      </c>
      <c r="F27" s="410"/>
      <c r="G27" s="411"/>
    </row>
    <row r="28" spans="1:7" x14ac:dyDescent="0.3">
      <c r="A28" s="146">
        <v>2023</v>
      </c>
      <c r="B28" s="147">
        <v>33961833000</v>
      </c>
      <c r="C28" s="147">
        <v>33961.832999999999</v>
      </c>
      <c r="F28" s="410"/>
      <c r="G28" s="411"/>
    </row>
    <row r="29" spans="1:7" x14ac:dyDescent="0.3">
      <c r="A29" s="178" t="s">
        <v>183</v>
      </c>
      <c r="B29" s="148"/>
      <c r="C29" s="148"/>
      <c r="G29" s="408"/>
    </row>
    <row r="30" spans="1:7" x14ac:dyDescent="0.3">
      <c r="A30" s="179" t="s">
        <v>399</v>
      </c>
    </row>
  </sheetData>
  <sheetProtection selectLockedCells="1" selectUnlockedCells="1"/>
  <mergeCells count="2">
    <mergeCell ref="A3:C3"/>
    <mergeCell ref="A6:C6"/>
  </mergeCells>
  <conditionalFormatting sqref="A4:A5">
    <cfRule type="duplicateValues" dxfId="25" priority="2"/>
  </conditionalFormatting>
  <conditionalFormatting sqref="A6">
    <cfRule type="duplicateValues" dxfId="24" priority="1"/>
  </conditionalFormatting>
  <pageMargins left="0.7" right="0.7" top="0.75" bottom="0.75" header="0.3" footer="0.3"/>
  <pageSetup orientation="portrait" horizontalDpi="360" verticalDpi="36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F209-23C0-4368-B471-EFE7F1F589E3}">
  <dimension ref="A1:D26"/>
  <sheetViews>
    <sheetView showGridLines="0" zoomScale="120" zoomScaleNormal="120" workbookViewId="0">
      <selection activeCell="A3" sqref="A3:D3"/>
    </sheetView>
  </sheetViews>
  <sheetFormatPr baseColWidth="10" defaultColWidth="11.42578125" defaultRowHeight="16.5" x14ac:dyDescent="0.3"/>
  <cols>
    <col min="1" max="1" width="24.28515625" style="128" customWidth="1"/>
    <col min="2" max="2" width="25.140625" style="128" customWidth="1"/>
    <col min="3" max="3" width="25.85546875" style="128" customWidth="1"/>
    <col min="4" max="4" width="29.42578125" style="128" customWidth="1"/>
    <col min="5" max="16384" width="11.42578125" style="128"/>
  </cols>
  <sheetData>
    <row r="1" spans="1:4" s="127" customFormat="1" ht="45" customHeight="1" x14ac:dyDescent="0.3"/>
    <row r="2" spans="1:4" s="127" customFormat="1" ht="3.75" customHeight="1" x14ac:dyDescent="0.3"/>
    <row r="3" spans="1:4" ht="28.5" customHeight="1" x14ac:dyDescent="0.3">
      <c r="A3" s="492" t="s">
        <v>397</v>
      </c>
      <c r="B3" s="493"/>
      <c r="C3" s="493"/>
      <c r="D3" s="493"/>
    </row>
    <row r="4" spans="1:4" x14ac:dyDescent="0.3">
      <c r="A4" s="129" t="s">
        <v>20</v>
      </c>
      <c r="B4" s="130"/>
      <c r="C4" s="130"/>
      <c r="D4" s="130"/>
    </row>
    <row r="5" spans="1:4" x14ac:dyDescent="0.3">
      <c r="A5" s="150" t="s">
        <v>28</v>
      </c>
      <c r="B5" s="151"/>
      <c r="C5" s="151"/>
      <c r="D5" s="151"/>
    </row>
    <row r="6" spans="1:4" x14ac:dyDescent="0.3">
      <c r="A6" s="491" t="s">
        <v>184</v>
      </c>
      <c r="B6" s="491"/>
      <c r="C6" s="491"/>
      <c r="D6" s="491"/>
    </row>
    <row r="8" spans="1:4" s="132" customFormat="1" ht="30" customHeight="1" x14ac:dyDescent="0.2">
      <c r="A8" s="152" t="s">
        <v>131</v>
      </c>
      <c r="B8" s="152" t="s">
        <v>185</v>
      </c>
      <c r="C8" s="153" t="s">
        <v>186</v>
      </c>
      <c r="D8" s="152" t="s">
        <v>187</v>
      </c>
    </row>
    <row r="9" spans="1:4" s="132" customFormat="1" ht="12" x14ac:dyDescent="0.2">
      <c r="A9" s="154">
        <v>2008</v>
      </c>
      <c r="B9" s="155">
        <v>13</v>
      </c>
      <c r="C9" s="156">
        <v>2273284</v>
      </c>
      <c r="D9" s="156">
        <f t="shared" ref="D9:D21" si="0">+C9/B9</f>
        <v>174868</v>
      </c>
    </row>
    <row r="10" spans="1:4" s="132" customFormat="1" ht="12" x14ac:dyDescent="0.2">
      <c r="A10" s="157">
        <v>2009</v>
      </c>
      <c r="B10" s="155">
        <v>11</v>
      </c>
      <c r="C10" s="156">
        <v>1231758</v>
      </c>
      <c r="D10" s="156">
        <f t="shared" si="0"/>
        <v>111978</v>
      </c>
    </row>
    <row r="11" spans="1:4" s="132" customFormat="1" ht="12" x14ac:dyDescent="0.2">
      <c r="A11" s="157">
        <v>2010</v>
      </c>
      <c r="B11" s="155">
        <v>10</v>
      </c>
      <c r="C11" s="156">
        <v>1527757</v>
      </c>
      <c r="D11" s="156">
        <f t="shared" si="0"/>
        <v>152775.70000000001</v>
      </c>
    </row>
    <row r="12" spans="1:4" s="132" customFormat="1" ht="12" x14ac:dyDescent="0.2">
      <c r="A12" s="157">
        <v>2011</v>
      </c>
      <c r="B12" s="155">
        <v>18</v>
      </c>
      <c r="C12" s="156">
        <v>3006190</v>
      </c>
      <c r="D12" s="156">
        <f t="shared" si="0"/>
        <v>167010.55555555556</v>
      </c>
    </row>
    <row r="13" spans="1:4" s="132" customFormat="1" ht="12" x14ac:dyDescent="0.2">
      <c r="A13" s="157">
        <v>2012</v>
      </c>
      <c r="B13" s="155">
        <v>23</v>
      </c>
      <c r="C13" s="156">
        <v>3400445</v>
      </c>
      <c r="D13" s="156">
        <f t="shared" si="0"/>
        <v>147845.4347826087</v>
      </c>
    </row>
    <row r="14" spans="1:4" s="132" customFormat="1" ht="12" x14ac:dyDescent="0.2">
      <c r="A14" s="157">
        <v>2013</v>
      </c>
      <c r="B14" s="155">
        <v>17</v>
      </c>
      <c r="C14" s="156">
        <v>2140968</v>
      </c>
      <c r="D14" s="156">
        <f t="shared" si="0"/>
        <v>125939.29411764706</v>
      </c>
    </row>
    <row r="15" spans="1:4" s="132" customFormat="1" ht="12" x14ac:dyDescent="0.2">
      <c r="A15" s="157">
        <v>2014</v>
      </c>
      <c r="B15" s="155">
        <v>28</v>
      </c>
      <c r="C15" s="156">
        <v>2205769</v>
      </c>
      <c r="D15" s="156">
        <f t="shared" si="0"/>
        <v>78777.46428571429</v>
      </c>
    </row>
    <row r="16" spans="1:4" s="132" customFormat="1" ht="12" x14ac:dyDescent="0.2">
      <c r="A16" s="157">
        <v>2015</v>
      </c>
      <c r="B16" s="155">
        <v>36</v>
      </c>
      <c r="C16" s="156">
        <v>3427922</v>
      </c>
      <c r="D16" s="156">
        <f t="shared" si="0"/>
        <v>95220.055555555562</v>
      </c>
    </row>
    <row r="17" spans="1:4" s="132" customFormat="1" ht="12" x14ac:dyDescent="0.2">
      <c r="A17" s="157">
        <v>2016</v>
      </c>
      <c r="B17" s="155">
        <v>41</v>
      </c>
      <c r="C17" s="156">
        <v>4791703</v>
      </c>
      <c r="D17" s="156">
        <f t="shared" si="0"/>
        <v>116870.80487804877</v>
      </c>
    </row>
    <row r="18" spans="1:4" s="132" customFormat="1" ht="12" x14ac:dyDescent="0.2">
      <c r="A18" s="157">
        <v>2017</v>
      </c>
      <c r="B18" s="155">
        <v>44</v>
      </c>
      <c r="C18" s="156">
        <v>3684450</v>
      </c>
      <c r="D18" s="156">
        <f t="shared" si="0"/>
        <v>83737.5</v>
      </c>
    </row>
    <row r="19" spans="1:4" s="132" customFormat="1" ht="12" x14ac:dyDescent="0.2">
      <c r="A19" s="157">
        <v>2018</v>
      </c>
      <c r="B19" s="155">
        <v>41</v>
      </c>
      <c r="C19" s="156">
        <v>2188805</v>
      </c>
      <c r="D19" s="156">
        <f t="shared" si="0"/>
        <v>53385.487804878052</v>
      </c>
    </row>
    <row r="20" spans="1:4" s="132" customFormat="1" ht="12" x14ac:dyDescent="0.2">
      <c r="A20" s="157">
        <v>2019</v>
      </c>
      <c r="B20" s="155">
        <v>48</v>
      </c>
      <c r="C20" s="156">
        <v>2543815</v>
      </c>
      <c r="D20" s="156">
        <f t="shared" si="0"/>
        <v>52996.145833333336</v>
      </c>
    </row>
    <row r="21" spans="1:4" s="132" customFormat="1" ht="12" customHeight="1" x14ac:dyDescent="0.2">
      <c r="A21" s="157">
        <v>2020</v>
      </c>
      <c r="B21" s="155">
        <v>27</v>
      </c>
      <c r="C21" s="156">
        <v>858201</v>
      </c>
      <c r="D21" s="156">
        <f t="shared" si="0"/>
        <v>31785.222222222223</v>
      </c>
    </row>
    <row r="22" spans="1:4" s="132" customFormat="1" ht="12" x14ac:dyDescent="0.2">
      <c r="A22" s="157">
        <v>2021</v>
      </c>
      <c r="B22" s="155">
        <v>31</v>
      </c>
      <c r="C22" s="156">
        <v>809377</v>
      </c>
      <c r="D22" s="156">
        <v>26108.935483870966</v>
      </c>
    </row>
    <row r="23" spans="1:4" s="132" customFormat="1" ht="12" x14ac:dyDescent="0.2">
      <c r="A23" s="157">
        <v>2022</v>
      </c>
      <c r="B23" s="155">
        <v>59</v>
      </c>
      <c r="C23" s="156">
        <v>645325</v>
      </c>
      <c r="D23" s="156">
        <f>+C23/B23</f>
        <v>10937.71186440678</v>
      </c>
    </row>
    <row r="24" spans="1:4" s="132" customFormat="1" ht="12" x14ac:dyDescent="0.2">
      <c r="A24" s="158">
        <v>2023</v>
      </c>
      <c r="B24" s="159">
        <v>70</v>
      </c>
      <c r="C24" s="160">
        <v>564517</v>
      </c>
      <c r="D24" s="160">
        <f>+C24/B24</f>
        <v>8064.528571428571</v>
      </c>
    </row>
    <row r="25" spans="1:4" s="132" customFormat="1" ht="12" x14ac:dyDescent="0.2">
      <c r="A25" s="178" t="s">
        <v>183</v>
      </c>
      <c r="B25" s="161"/>
      <c r="C25" s="161"/>
      <c r="D25" s="162"/>
    </row>
    <row r="26" spans="1:4" x14ac:dyDescent="0.3">
      <c r="A26" s="163"/>
      <c r="B26" s="164"/>
      <c r="C26" s="165"/>
      <c r="D26" s="165"/>
    </row>
  </sheetData>
  <sheetProtection selectLockedCells="1" selectUnlockedCells="1"/>
  <mergeCells count="2">
    <mergeCell ref="A3:D3"/>
    <mergeCell ref="A6:D6"/>
  </mergeCells>
  <conditionalFormatting sqref="A4:A5">
    <cfRule type="duplicateValues" dxfId="23" priority="2"/>
  </conditionalFormatting>
  <conditionalFormatting sqref="A6">
    <cfRule type="duplicateValues" dxfId="22" priority="1"/>
  </conditionalFormatting>
  <pageMargins left="0.7" right="0.7" top="0.75" bottom="0.75" header="0.3" footer="0.3"/>
  <pageSetup orientation="portrait" horizontalDpi="360" verticalDpi="36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D52E-5222-4556-95CA-2FDDFBA264FF}">
  <dimension ref="A1:C39"/>
  <sheetViews>
    <sheetView showGridLines="0" topLeftCell="A3" zoomScale="90" zoomScaleNormal="90" workbookViewId="0">
      <selection activeCell="C9" sqref="C9"/>
    </sheetView>
  </sheetViews>
  <sheetFormatPr baseColWidth="10" defaultColWidth="11.42578125" defaultRowHeight="16.5" x14ac:dyDescent="0.3"/>
  <cols>
    <col min="1" max="1" width="38.140625" style="128" customWidth="1"/>
    <col min="2" max="2" width="16.7109375" style="128" customWidth="1"/>
    <col min="3" max="3" width="13.28515625" style="128" customWidth="1"/>
    <col min="4" max="16384" width="11.42578125" style="128"/>
  </cols>
  <sheetData>
    <row r="1" spans="1:3" s="127" customFormat="1" ht="42.75" customHeight="1" x14ac:dyDescent="0.3"/>
    <row r="2" spans="1:3" s="127" customFormat="1" ht="3.75" customHeight="1" x14ac:dyDescent="0.3"/>
    <row r="3" spans="1:3" ht="53.25" customHeight="1" x14ac:dyDescent="0.3">
      <c r="A3" s="484" t="s">
        <v>397</v>
      </c>
      <c r="B3" s="485"/>
      <c r="C3" s="485"/>
    </row>
    <row r="4" spans="1:3" x14ac:dyDescent="0.3">
      <c r="A4" s="494" t="s">
        <v>21</v>
      </c>
      <c r="B4" s="494"/>
      <c r="C4" s="494"/>
    </row>
    <row r="5" spans="1:3" x14ac:dyDescent="0.3">
      <c r="A5" s="491">
        <v>2023</v>
      </c>
      <c r="B5" s="491"/>
      <c r="C5" s="491"/>
    </row>
    <row r="6" spans="1:3" s="132" customFormat="1" ht="30" customHeight="1" x14ac:dyDescent="0.2">
      <c r="A6" s="131" t="s">
        <v>58</v>
      </c>
      <c r="B6" s="131" t="s">
        <v>188</v>
      </c>
      <c r="C6" s="131" t="s">
        <v>189</v>
      </c>
    </row>
    <row r="7" spans="1:3" s="132" customFormat="1" ht="12" x14ac:dyDescent="0.2">
      <c r="A7" s="167" t="s">
        <v>139</v>
      </c>
      <c r="B7" s="168">
        <v>189</v>
      </c>
      <c r="C7" s="168">
        <v>31722</v>
      </c>
    </row>
    <row r="8" spans="1:3" s="132" customFormat="1" ht="12" x14ac:dyDescent="0.2">
      <c r="A8" s="167" t="s">
        <v>143</v>
      </c>
      <c r="B8" s="168">
        <v>69</v>
      </c>
      <c r="C8" s="168">
        <v>12496</v>
      </c>
    </row>
    <row r="9" spans="1:3" s="132" customFormat="1" ht="12" x14ac:dyDescent="0.2">
      <c r="A9" s="167" t="s">
        <v>190</v>
      </c>
      <c r="B9" s="168">
        <v>343</v>
      </c>
      <c r="C9" s="168">
        <v>64979</v>
      </c>
    </row>
    <row r="10" spans="1:3" s="132" customFormat="1" ht="12" x14ac:dyDescent="0.2">
      <c r="A10" s="167" t="s">
        <v>145</v>
      </c>
      <c r="B10" s="168">
        <v>34</v>
      </c>
      <c r="C10" s="168">
        <v>5449</v>
      </c>
    </row>
    <row r="11" spans="1:3" s="132" customFormat="1" ht="12" x14ac:dyDescent="0.2">
      <c r="A11" s="167" t="s">
        <v>146</v>
      </c>
      <c r="B11" s="168">
        <v>20</v>
      </c>
      <c r="C11" s="168">
        <v>3115</v>
      </c>
    </row>
    <row r="12" spans="1:3" s="132" customFormat="1" ht="12" x14ac:dyDescent="0.2">
      <c r="A12" s="167" t="s">
        <v>147</v>
      </c>
      <c r="B12" s="168">
        <v>25</v>
      </c>
      <c r="C12" s="168">
        <v>6444</v>
      </c>
    </row>
    <row r="13" spans="1:3" s="132" customFormat="1" ht="12" x14ac:dyDescent="0.2">
      <c r="A13" s="167" t="s">
        <v>148</v>
      </c>
      <c r="B13" s="168">
        <v>5</v>
      </c>
      <c r="C13" s="168">
        <v>1001</v>
      </c>
    </row>
    <row r="14" spans="1:3" s="132" customFormat="1" ht="12" x14ac:dyDescent="0.2">
      <c r="A14" s="167" t="s">
        <v>149</v>
      </c>
      <c r="B14" s="168">
        <v>11</v>
      </c>
      <c r="C14" s="168">
        <v>2328</v>
      </c>
    </row>
    <row r="15" spans="1:3" s="132" customFormat="1" ht="12" x14ac:dyDescent="0.2">
      <c r="A15" s="167" t="s">
        <v>150</v>
      </c>
      <c r="B15" s="168">
        <v>10</v>
      </c>
      <c r="C15" s="168">
        <v>1858</v>
      </c>
    </row>
    <row r="16" spans="1:3" s="132" customFormat="1" ht="12" x14ac:dyDescent="0.2">
      <c r="A16" s="167" t="s">
        <v>151</v>
      </c>
      <c r="B16" s="168">
        <v>22</v>
      </c>
      <c r="C16" s="168">
        <v>3811</v>
      </c>
    </row>
    <row r="17" spans="1:3" s="132" customFormat="1" ht="12" x14ac:dyDescent="0.2">
      <c r="A17" s="167" t="s">
        <v>152</v>
      </c>
      <c r="B17" s="168">
        <v>4</v>
      </c>
      <c r="C17" s="168">
        <v>600</v>
      </c>
    </row>
    <row r="18" spans="1:3" s="132" customFormat="1" ht="12" x14ac:dyDescent="0.2">
      <c r="A18" s="167" t="s">
        <v>153</v>
      </c>
      <c r="B18" s="168">
        <v>18</v>
      </c>
      <c r="C18" s="168">
        <v>3605</v>
      </c>
    </row>
    <row r="19" spans="1:3" s="132" customFormat="1" ht="12" customHeight="1" x14ac:dyDescent="0.2">
      <c r="A19" s="167" t="s">
        <v>154</v>
      </c>
      <c r="B19" s="168">
        <v>81</v>
      </c>
      <c r="C19" s="168">
        <v>15899</v>
      </c>
    </row>
    <row r="20" spans="1:3" s="132" customFormat="1" ht="12" x14ac:dyDescent="0.2">
      <c r="A20" s="167" t="s">
        <v>191</v>
      </c>
      <c r="B20" s="168">
        <v>2</v>
      </c>
      <c r="C20" s="168">
        <v>259</v>
      </c>
    </row>
    <row r="21" spans="1:3" s="132" customFormat="1" ht="12" x14ac:dyDescent="0.2">
      <c r="A21" s="167" t="s">
        <v>156</v>
      </c>
      <c r="B21" s="168">
        <v>35</v>
      </c>
      <c r="C21" s="168">
        <v>6560</v>
      </c>
    </row>
    <row r="22" spans="1:3" x14ac:dyDescent="0.3">
      <c r="A22" s="167" t="s">
        <v>157</v>
      </c>
      <c r="B22" s="168">
        <v>10</v>
      </c>
      <c r="C22" s="168">
        <v>2036</v>
      </c>
    </row>
    <row r="23" spans="1:3" x14ac:dyDescent="0.3">
      <c r="A23" s="167" t="s">
        <v>158</v>
      </c>
      <c r="B23" s="168">
        <v>15</v>
      </c>
      <c r="C23" s="168">
        <v>2741</v>
      </c>
    </row>
    <row r="24" spans="1:3" x14ac:dyDescent="0.3">
      <c r="A24" s="167" t="s">
        <v>160</v>
      </c>
      <c r="B24" s="168">
        <v>34</v>
      </c>
      <c r="C24" s="168">
        <v>5813</v>
      </c>
    </row>
    <row r="25" spans="1:3" x14ac:dyDescent="0.3">
      <c r="A25" s="167" t="s">
        <v>161</v>
      </c>
      <c r="B25" s="168">
        <v>18</v>
      </c>
      <c r="C25" s="168">
        <v>3157</v>
      </c>
    </row>
    <row r="26" spans="1:3" x14ac:dyDescent="0.3">
      <c r="A26" s="167" t="s">
        <v>162</v>
      </c>
      <c r="B26" s="168">
        <v>25</v>
      </c>
      <c r="C26" s="168">
        <v>4700</v>
      </c>
    </row>
    <row r="27" spans="1:3" x14ac:dyDescent="0.3">
      <c r="A27" s="167" t="s">
        <v>192</v>
      </c>
      <c r="B27" s="168">
        <v>2</v>
      </c>
      <c r="C27" s="168">
        <v>280</v>
      </c>
    </row>
    <row r="28" spans="1:3" x14ac:dyDescent="0.3">
      <c r="A28" s="167" t="s">
        <v>163</v>
      </c>
      <c r="B28" s="168">
        <v>22</v>
      </c>
      <c r="C28" s="168">
        <v>3941</v>
      </c>
    </row>
    <row r="29" spans="1:3" x14ac:dyDescent="0.3">
      <c r="A29" s="167" t="s">
        <v>164</v>
      </c>
      <c r="B29" s="168">
        <v>31</v>
      </c>
      <c r="C29" s="168">
        <v>6681</v>
      </c>
    </row>
    <row r="30" spans="1:3" x14ac:dyDescent="0.3">
      <c r="A30" s="167" t="s">
        <v>193</v>
      </c>
      <c r="B30" s="168">
        <v>4</v>
      </c>
      <c r="C30" s="168">
        <v>534</v>
      </c>
    </row>
    <row r="31" spans="1:3" x14ac:dyDescent="0.3">
      <c r="A31" s="167" t="s">
        <v>165</v>
      </c>
      <c r="B31" s="168">
        <v>55</v>
      </c>
      <c r="C31" s="168">
        <v>9121</v>
      </c>
    </row>
    <row r="32" spans="1:3" x14ac:dyDescent="0.3">
      <c r="A32" s="167" t="s">
        <v>166</v>
      </c>
      <c r="B32" s="168">
        <v>9</v>
      </c>
      <c r="C32" s="168">
        <v>1253</v>
      </c>
    </row>
    <row r="33" spans="1:3" x14ac:dyDescent="0.3">
      <c r="A33" s="167" t="s">
        <v>167</v>
      </c>
      <c r="B33" s="168">
        <v>26</v>
      </c>
      <c r="C33" s="168">
        <v>4159</v>
      </c>
    </row>
    <row r="34" spans="1:3" x14ac:dyDescent="0.3">
      <c r="A34" s="167" t="s">
        <v>169</v>
      </c>
      <c r="B34" s="168">
        <v>141</v>
      </c>
      <c r="C34" s="168">
        <v>25117</v>
      </c>
    </row>
    <row r="35" spans="1:3" x14ac:dyDescent="0.3">
      <c r="A35" s="169" t="s">
        <v>126</v>
      </c>
      <c r="B35" s="170">
        <v>1260</v>
      </c>
      <c r="C35" s="170">
        <v>229659</v>
      </c>
    </row>
    <row r="36" spans="1:3" x14ac:dyDescent="0.3">
      <c r="A36" s="178" t="s">
        <v>183</v>
      </c>
      <c r="B36" s="148"/>
      <c r="C36" s="148"/>
    </row>
    <row r="37" spans="1:3" x14ac:dyDescent="0.3">
      <c r="A37" s="171"/>
      <c r="B37" s="148"/>
      <c r="C37" s="148"/>
    </row>
    <row r="38" spans="1:3" x14ac:dyDescent="0.3">
      <c r="A38" s="163"/>
      <c r="B38" s="148"/>
      <c r="C38" s="148"/>
    </row>
    <row r="39" spans="1:3" x14ac:dyDescent="0.3">
      <c r="A39" s="171"/>
      <c r="B39" s="148"/>
      <c r="C39" s="148"/>
    </row>
  </sheetData>
  <sheetProtection selectLockedCells="1" selectUnlockedCells="1"/>
  <mergeCells count="3">
    <mergeCell ref="A3:C3"/>
    <mergeCell ref="A4:C4"/>
    <mergeCell ref="A5:C5"/>
  </mergeCells>
  <conditionalFormatting sqref="A4">
    <cfRule type="duplicateValues" dxfId="21" priority="2"/>
  </conditionalFormatting>
  <conditionalFormatting sqref="A5">
    <cfRule type="duplicateValues" dxfId="20" priority="1"/>
  </conditionalFormatting>
  <pageMargins left="0.7" right="0.7" top="0.75" bottom="0.75" header="0.3" footer="0.3"/>
  <pageSetup orientation="portrait" horizontalDpi="360" verticalDpi="36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05871-62BD-440C-AF77-2480E94AE29F}">
  <dimension ref="A1:D24"/>
  <sheetViews>
    <sheetView showGridLines="0" zoomScale="120" zoomScaleNormal="120" workbookViewId="0"/>
  </sheetViews>
  <sheetFormatPr baseColWidth="10" defaultColWidth="11.42578125" defaultRowHeight="16.5" x14ac:dyDescent="0.3"/>
  <cols>
    <col min="1" max="1" width="28.28515625" style="128" customWidth="1"/>
    <col min="2" max="2" width="28.42578125" style="128" customWidth="1"/>
    <col min="3" max="3" width="23" style="128" customWidth="1"/>
    <col min="4" max="16384" width="11.42578125" style="128"/>
  </cols>
  <sheetData>
    <row r="1" spans="1:3" s="127" customFormat="1" ht="46.5" customHeight="1" x14ac:dyDescent="0.3"/>
    <row r="2" spans="1:3" s="127" customFormat="1" ht="3.75" customHeight="1" x14ac:dyDescent="0.3"/>
    <row r="3" spans="1:3" ht="42.75" customHeight="1" x14ac:dyDescent="0.3">
      <c r="A3" s="484" t="s">
        <v>397</v>
      </c>
      <c r="B3" s="485"/>
      <c r="C3" s="485"/>
    </row>
    <row r="4" spans="1:3" x14ac:dyDescent="0.3">
      <c r="A4" s="495" t="s">
        <v>22</v>
      </c>
      <c r="B4" s="495"/>
      <c r="C4" s="495"/>
    </row>
    <row r="5" spans="1:3" x14ac:dyDescent="0.3">
      <c r="A5" s="166" t="s">
        <v>28</v>
      </c>
      <c r="B5" s="172"/>
      <c r="C5" s="172"/>
    </row>
    <row r="6" spans="1:3" x14ac:dyDescent="0.3">
      <c r="A6" s="491" t="s">
        <v>194</v>
      </c>
      <c r="B6" s="491"/>
      <c r="C6" s="491"/>
    </row>
    <row r="7" spans="1:3" s="132" customFormat="1" ht="30" customHeight="1" x14ac:dyDescent="0.2">
      <c r="A7" s="131" t="s">
        <v>131</v>
      </c>
      <c r="B7" s="131" t="s">
        <v>195</v>
      </c>
      <c r="C7" s="131" t="s">
        <v>177</v>
      </c>
    </row>
    <row r="8" spans="1:3" s="132" customFormat="1" ht="12" x14ac:dyDescent="0.2">
      <c r="A8" s="133">
        <v>2009</v>
      </c>
      <c r="B8" s="144">
        <v>202172894927</v>
      </c>
      <c r="C8" s="144">
        <v>202172.89492699999</v>
      </c>
    </row>
    <row r="9" spans="1:3" s="132" customFormat="1" ht="12" x14ac:dyDescent="0.2">
      <c r="A9" s="133">
        <v>2010</v>
      </c>
      <c r="B9" s="144">
        <v>259033366304</v>
      </c>
      <c r="C9" s="144">
        <v>259033.366304</v>
      </c>
    </row>
    <row r="10" spans="1:3" s="132" customFormat="1" ht="12" x14ac:dyDescent="0.2">
      <c r="A10" s="133">
        <v>2011</v>
      </c>
      <c r="B10" s="144">
        <v>294817433970</v>
      </c>
      <c r="C10" s="144">
        <v>294817.43397000001</v>
      </c>
    </row>
    <row r="11" spans="1:3" s="132" customFormat="1" ht="12" x14ac:dyDescent="0.2">
      <c r="A11" s="133">
        <v>2012</v>
      </c>
      <c r="B11" s="144">
        <v>328746453429</v>
      </c>
      <c r="C11" s="144">
        <v>328746.45342899999</v>
      </c>
    </row>
    <row r="12" spans="1:3" s="132" customFormat="1" ht="12" x14ac:dyDescent="0.2">
      <c r="A12" s="133">
        <v>2013</v>
      </c>
      <c r="B12" s="144">
        <v>352275826458</v>
      </c>
      <c r="C12" s="144">
        <v>352275.826458</v>
      </c>
    </row>
    <row r="13" spans="1:3" s="132" customFormat="1" ht="12" x14ac:dyDescent="0.2">
      <c r="A13" s="133">
        <v>2014</v>
      </c>
      <c r="B13" s="144">
        <v>384923101484</v>
      </c>
      <c r="C13" s="144">
        <v>384923.10148399998</v>
      </c>
    </row>
    <row r="14" spans="1:3" s="132" customFormat="1" ht="12" x14ac:dyDescent="0.2">
      <c r="A14" s="133">
        <v>2015</v>
      </c>
      <c r="B14" s="144">
        <v>492283471613</v>
      </c>
      <c r="C14" s="144">
        <v>492283.47161299997</v>
      </c>
    </row>
    <row r="15" spans="1:3" s="132" customFormat="1" ht="12" x14ac:dyDescent="0.2">
      <c r="A15" s="133">
        <v>2016</v>
      </c>
      <c r="B15" s="144">
        <v>530991770249</v>
      </c>
      <c r="C15" s="144">
        <v>530991.77024900005</v>
      </c>
    </row>
    <row r="16" spans="1:3" s="132" customFormat="1" ht="12" x14ac:dyDescent="0.2">
      <c r="A16" s="133">
        <v>2017</v>
      </c>
      <c r="B16" s="144">
        <v>545956081519</v>
      </c>
      <c r="C16" s="144">
        <v>545956.081519</v>
      </c>
    </row>
    <row r="17" spans="1:4" s="132" customFormat="1" ht="12" x14ac:dyDescent="0.2">
      <c r="A17" s="133">
        <v>2018</v>
      </c>
      <c r="B17" s="144">
        <v>554888804904</v>
      </c>
      <c r="C17" s="144">
        <v>554888.80490400002</v>
      </c>
    </row>
    <row r="18" spans="1:4" s="132" customFormat="1" ht="12" x14ac:dyDescent="0.2">
      <c r="A18" s="133">
        <v>2019</v>
      </c>
      <c r="B18" s="144">
        <v>654430711876</v>
      </c>
      <c r="C18" s="144">
        <v>654430.71187600004</v>
      </c>
    </row>
    <row r="19" spans="1:4" s="132" customFormat="1" ht="12" x14ac:dyDescent="0.2">
      <c r="A19" s="133">
        <v>2020</v>
      </c>
      <c r="B19" s="144">
        <v>119103871212</v>
      </c>
      <c r="C19" s="144">
        <v>119103.871212</v>
      </c>
    </row>
    <row r="20" spans="1:4" s="132" customFormat="1" ht="12" customHeight="1" x14ac:dyDescent="0.2">
      <c r="A20" s="133">
        <v>2021</v>
      </c>
      <c r="B20" s="144">
        <v>286427652974</v>
      </c>
      <c r="C20" s="144">
        <v>286428</v>
      </c>
    </row>
    <row r="21" spans="1:4" s="132" customFormat="1" ht="12" x14ac:dyDescent="0.2">
      <c r="A21" s="133">
        <v>2022</v>
      </c>
      <c r="B21" s="145">
        <v>478235076838</v>
      </c>
      <c r="C21" s="145">
        <v>478235</v>
      </c>
    </row>
    <row r="22" spans="1:4" s="132" customFormat="1" ht="12" x14ac:dyDescent="0.2">
      <c r="A22" s="146">
        <v>2023</v>
      </c>
      <c r="B22" s="147">
        <v>653036082591</v>
      </c>
      <c r="C22" s="147">
        <v>653036</v>
      </c>
      <c r="D22" s="173"/>
    </row>
    <row r="23" spans="1:4" s="132" customFormat="1" ht="12" x14ac:dyDescent="0.2">
      <c r="A23" s="178" t="s">
        <v>183</v>
      </c>
      <c r="B23" s="174"/>
      <c r="C23" s="174"/>
    </row>
    <row r="24" spans="1:4" x14ac:dyDescent="0.3">
      <c r="A24" s="398" t="s">
        <v>400</v>
      </c>
      <c r="B24" s="174"/>
      <c r="C24" s="174"/>
    </row>
  </sheetData>
  <sheetProtection selectLockedCells="1" selectUnlockedCells="1"/>
  <mergeCells count="3">
    <mergeCell ref="A3:C3"/>
    <mergeCell ref="A4:C4"/>
    <mergeCell ref="A6:C6"/>
  </mergeCells>
  <conditionalFormatting sqref="A4:A5">
    <cfRule type="duplicateValues" dxfId="19" priority="2"/>
  </conditionalFormatting>
  <conditionalFormatting sqref="A6">
    <cfRule type="duplicateValues" dxfId="18" priority="1"/>
  </conditionalFormatting>
  <pageMargins left="0.7" right="0.7" top="0.75" bottom="0.75" header="0.3" footer="0.3"/>
  <pageSetup orientation="portrait" horizontalDpi="360" verticalDpi="36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1A206-DE16-42AD-92DF-69FEE8FCF598}">
  <dimension ref="A1:O16"/>
  <sheetViews>
    <sheetView topLeftCell="A2" zoomScale="115" zoomScaleNormal="115" workbookViewId="0">
      <selection activeCell="A18" sqref="A18"/>
    </sheetView>
  </sheetViews>
  <sheetFormatPr baseColWidth="10" defaultColWidth="11.42578125" defaultRowHeight="14.25" x14ac:dyDescent="0.2"/>
  <cols>
    <col min="1" max="1" width="34" style="5" customWidth="1"/>
    <col min="2" max="2" width="8.85546875" style="5" customWidth="1"/>
    <col min="3" max="6" width="11.42578125" style="5"/>
    <col min="7" max="9" width="9.42578125" style="5" customWidth="1"/>
    <col min="10" max="10" width="8.7109375" style="5" customWidth="1"/>
    <col min="11" max="16384" width="11.42578125" style="5"/>
  </cols>
  <sheetData>
    <row r="1" spans="1:15" s="443" customFormat="1" ht="26.25" customHeight="1" x14ac:dyDescent="0.2"/>
    <row r="2" spans="1:15" s="443" customFormat="1" ht="30.75" customHeight="1" x14ac:dyDescent="0.2"/>
    <row r="3" spans="1:15" ht="18.75" customHeight="1" x14ac:dyDescent="0.2">
      <c r="A3" s="438" t="s">
        <v>397</v>
      </c>
      <c r="B3" s="459"/>
      <c r="C3" s="459"/>
      <c r="D3" s="459"/>
      <c r="E3" s="459"/>
      <c r="F3" s="459"/>
      <c r="G3" s="459"/>
      <c r="H3" s="459"/>
      <c r="I3" s="459"/>
      <c r="J3" s="459"/>
      <c r="K3" s="459"/>
      <c r="L3" s="459"/>
      <c r="M3" s="459"/>
      <c r="N3" s="459"/>
      <c r="O3" s="459"/>
    </row>
    <row r="4" spans="1:15" ht="24" customHeight="1" x14ac:dyDescent="0.2">
      <c r="A4" s="438"/>
      <c r="B4" s="459"/>
      <c r="C4" s="459"/>
      <c r="D4" s="459"/>
      <c r="E4" s="459"/>
      <c r="F4" s="459"/>
      <c r="G4" s="459"/>
      <c r="H4" s="459"/>
      <c r="I4" s="459"/>
      <c r="J4" s="459"/>
      <c r="K4" s="459"/>
      <c r="L4" s="459"/>
      <c r="M4" s="459"/>
      <c r="N4" s="459"/>
      <c r="O4" s="459"/>
    </row>
    <row r="5" spans="1:15" ht="15.75" customHeight="1" x14ac:dyDescent="0.2">
      <c r="A5" s="8"/>
      <c r="B5" s="9"/>
      <c r="C5" s="9"/>
      <c r="D5" s="9"/>
      <c r="E5" s="9"/>
      <c r="F5" s="9"/>
      <c r="G5" s="11"/>
      <c r="H5" s="11"/>
      <c r="I5" s="11"/>
      <c r="J5" s="11"/>
    </row>
    <row r="6" spans="1:15" ht="20.25" customHeight="1" x14ac:dyDescent="0.2">
      <c r="A6" s="471" t="s">
        <v>418</v>
      </c>
      <c r="B6" s="463"/>
      <c r="C6" s="463"/>
      <c r="D6" s="463"/>
      <c r="E6" s="463"/>
      <c r="F6" s="463"/>
      <c r="G6" s="463"/>
      <c r="H6" s="463"/>
      <c r="I6" s="463"/>
      <c r="J6" s="463"/>
      <c r="K6" s="463"/>
      <c r="L6" s="463"/>
      <c r="M6" s="463"/>
      <c r="N6" s="463"/>
      <c r="O6" s="463"/>
    </row>
    <row r="7" spans="1:15" ht="10.5" customHeight="1" x14ac:dyDescent="0.2">
      <c r="A7" s="463" t="s">
        <v>28</v>
      </c>
      <c r="B7" s="463"/>
      <c r="C7" s="463"/>
      <c r="D7" s="463"/>
      <c r="E7" s="463"/>
      <c r="F7" s="463"/>
      <c r="G7" s="463"/>
      <c r="H7" s="463"/>
      <c r="I7" s="463"/>
      <c r="J7" s="463"/>
      <c r="K7" s="463"/>
      <c r="L7" s="463"/>
      <c r="M7" s="463"/>
      <c r="N7" s="463"/>
      <c r="O7" s="463"/>
    </row>
    <row r="8" spans="1:15" ht="14.25" customHeight="1" x14ac:dyDescent="0.2">
      <c r="A8" s="463" t="s">
        <v>196</v>
      </c>
      <c r="B8" s="463"/>
      <c r="C8" s="463"/>
      <c r="D8" s="463"/>
      <c r="E8" s="463"/>
      <c r="F8" s="463"/>
      <c r="G8" s="463"/>
      <c r="H8" s="463"/>
      <c r="I8" s="463"/>
      <c r="J8" s="463"/>
      <c r="K8" s="463"/>
      <c r="L8" s="463"/>
      <c r="M8" s="463"/>
      <c r="N8" s="463"/>
      <c r="O8" s="463"/>
    </row>
    <row r="9" spans="1:15" ht="14.25" customHeight="1" x14ac:dyDescent="0.2">
      <c r="A9" s="71"/>
      <c r="B9" s="71"/>
      <c r="C9" s="71"/>
      <c r="D9" s="71"/>
      <c r="E9" s="71"/>
      <c r="F9" s="71"/>
      <c r="G9" s="71"/>
      <c r="H9" s="71"/>
      <c r="I9" s="71"/>
      <c r="J9" s="71"/>
      <c r="K9" s="71"/>
      <c r="L9" s="71"/>
      <c r="M9" s="71"/>
      <c r="N9" s="71"/>
      <c r="O9" s="71"/>
    </row>
    <row r="10" spans="1:15" ht="14.25" customHeight="1" x14ac:dyDescent="0.2">
      <c r="A10" s="453"/>
      <c r="B10" s="497" t="s">
        <v>31</v>
      </c>
      <c r="C10" s="498"/>
      <c r="D10" s="498"/>
      <c r="E10" s="498"/>
      <c r="F10" s="498"/>
      <c r="G10" s="498"/>
      <c r="H10" s="498"/>
      <c r="I10" s="498"/>
      <c r="J10" s="498"/>
      <c r="K10" s="498"/>
      <c r="L10" s="498"/>
      <c r="M10" s="498"/>
      <c r="N10" s="498"/>
      <c r="O10" s="498"/>
    </row>
    <row r="11" spans="1:15" ht="25.5" customHeight="1" x14ac:dyDescent="0.2">
      <c r="A11" s="453"/>
      <c r="B11" s="58">
        <v>2010</v>
      </c>
      <c r="C11" s="58">
        <v>2011</v>
      </c>
      <c r="D11" s="58">
        <v>2012</v>
      </c>
      <c r="E11" s="58">
        <v>2013</v>
      </c>
      <c r="F11" s="58">
        <v>2014</v>
      </c>
      <c r="G11" s="58">
        <v>2015</v>
      </c>
      <c r="H11" s="58">
        <v>2016</v>
      </c>
      <c r="I11" s="58">
        <v>2017</v>
      </c>
      <c r="J11" s="58">
        <v>2018</v>
      </c>
      <c r="K11" s="58">
        <v>2019</v>
      </c>
      <c r="L11" s="58">
        <v>2020</v>
      </c>
      <c r="M11" s="58">
        <v>2021</v>
      </c>
      <c r="N11" s="58">
        <v>2022</v>
      </c>
      <c r="O11" s="59">
        <v>2023</v>
      </c>
    </row>
    <row r="12" spans="1:15" ht="33.75" customHeight="1" x14ac:dyDescent="0.2">
      <c r="A12" s="70" t="s">
        <v>23</v>
      </c>
      <c r="B12" s="72">
        <v>0.06</v>
      </c>
      <c r="C12" s="72">
        <v>0.09</v>
      </c>
      <c r="D12" s="72">
        <v>0.09</v>
      </c>
      <c r="E12" s="72">
        <v>0.11</v>
      </c>
      <c r="F12" s="72">
        <v>0.12</v>
      </c>
      <c r="G12" s="72">
        <v>0.14000000000000001</v>
      </c>
      <c r="H12" s="72">
        <v>0.23</v>
      </c>
      <c r="I12" s="72">
        <v>0.23</v>
      </c>
      <c r="J12" s="72">
        <v>0.18</v>
      </c>
      <c r="K12" s="72">
        <v>0.19</v>
      </c>
      <c r="L12" s="72">
        <v>0.17</v>
      </c>
      <c r="M12" s="72">
        <v>0.19</v>
      </c>
      <c r="N12" s="72">
        <v>0.36</v>
      </c>
      <c r="O12" s="73">
        <v>0.13220675944334001</v>
      </c>
    </row>
    <row r="13" spans="1:15" ht="13.5" customHeight="1" x14ac:dyDescent="0.2"/>
    <row r="14" spans="1:15" ht="15.75" customHeight="1" x14ac:dyDescent="0.2">
      <c r="A14" s="444" t="s">
        <v>197</v>
      </c>
      <c r="B14" s="444"/>
      <c r="C14" s="444"/>
      <c r="D14" s="444"/>
      <c r="E14" s="444"/>
      <c r="F14" s="444"/>
      <c r="G14" s="444"/>
      <c r="H14" s="444"/>
      <c r="I14" s="444"/>
      <c r="J14" s="444"/>
      <c r="K14" s="444"/>
      <c r="L14" s="444"/>
      <c r="M14" s="444"/>
      <c r="N14" s="444"/>
      <c r="O14" s="444"/>
    </row>
    <row r="15" spans="1:15" ht="32.25" customHeight="1" x14ac:dyDescent="0.2">
      <c r="A15" s="444" t="s">
        <v>260</v>
      </c>
      <c r="B15" s="444"/>
      <c r="C15" s="444"/>
      <c r="D15" s="444"/>
      <c r="E15" s="444"/>
      <c r="F15" s="444"/>
      <c r="G15" s="444"/>
      <c r="H15" s="444"/>
      <c r="I15" s="444"/>
      <c r="J15" s="444"/>
      <c r="K15" s="444"/>
      <c r="L15" s="444"/>
      <c r="M15" s="444"/>
      <c r="N15" s="444"/>
      <c r="O15" s="444"/>
    </row>
    <row r="16" spans="1:15" ht="16.5" customHeight="1" x14ac:dyDescent="0.2">
      <c r="A16" s="496" t="s">
        <v>419</v>
      </c>
      <c r="B16" s="496"/>
      <c r="C16" s="496"/>
      <c r="D16" s="496"/>
      <c r="E16" s="496"/>
      <c r="F16" s="496"/>
      <c r="G16" s="496"/>
      <c r="H16" s="496"/>
      <c r="I16" s="496"/>
      <c r="J16" s="496"/>
      <c r="K16" s="496"/>
      <c r="L16" s="496"/>
      <c r="M16" s="496"/>
      <c r="N16" s="496"/>
      <c r="O16" s="496"/>
    </row>
  </sheetData>
  <mergeCells count="10">
    <mergeCell ref="A16:O16"/>
    <mergeCell ref="A1:XFD2"/>
    <mergeCell ref="A15:O15"/>
    <mergeCell ref="A3:O4"/>
    <mergeCell ref="A6:O6"/>
    <mergeCell ref="A7:O7"/>
    <mergeCell ref="A8:O8"/>
    <mergeCell ref="B10:O10"/>
    <mergeCell ref="A10:A11"/>
    <mergeCell ref="A14:O14"/>
  </mergeCells>
  <pageMargins left="0.7" right="0.7" top="0.75" bottom="0.75" header="0.3" footer="0.3"/>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27781-5BC0-416A-9192-EA90364E5D10}">
  <dimension ref="A1:L68"/>
  <sheetViews>
    <sheetView showGridLines="0" zoomScale="87" zoomScaleNormal="87" workbookViewId="0">
      <selection sqref="A1:XFD2"/>
    </sheetView>
  </sheetViews>
  <sheetFormatPr baseColWidth="10" defaultColWidth="11.42578125" defaultRowHeight="15" x14ac:dyDescent="0.25"/>
  <cols>
    <col min="1" max="1" width="42.42578125" style="74" customWidth="1"/>
    <col min="2" max="2" width="59" style="74" customWidth="1"/>
    <col min="3" max="3" width="13.42578125" style="74" customWidth="1"/>
    <col min="4" max="4" width="17.7109375" style="74" customWidth="1"/>
    <col min="5" max="5" width="11.42578125" style="74" customWidth="1"/>
    <col min="6" max="16384" width="11.42578125" style="74"/>
  </cols>
  <sheetData>
    <row r="1" spans="1:12" s="443" customFormat="1" ht="26.25" customHeight="1" x14ac:dyDescent="0.2"/>
    <row r="2" spans="1:12" s="443" customFormat="1" ht="30.75" customHeight="1" x14ac:dyDescent="0.2"/>
    <row r="3" spans="1:12" s="5" customFormat="1" ht="18.75" customHeight="1" x14ac:dyDescent="0.2">
      <c r="A3" s="438" t="s">
        <v>397</v>
      </c>
      <c r="B3" s="459"/>
      <c r="C3" s="459"/>
      <c r="D3" s="459"/>
      <c r="E3" s="10"/>
      <c r="F3" s="10"/>
      <c r="G3" s="10"/>
      <c r="H3" s="10"/>
      <c r="I3" s="10"/>
      <c r="J3" s="10"/>
      <c r="K3" s="10"/>
      <c r="L3" s="10"/>
    </row>
    <row r="4" spans="1:12" s="5" customFormat="1" ht="24" customHeight="1" x14ac:dyDescent="0.2">
      <c r="A4" s="501"/>
      <c r="B4" s="502"/>
      <c r="C4" s="502"/>
      <c r="D4" s="502"/>
      <c r="E4" s="10"/>
      <c r="F4" s="10"/>
      <c r="G4" s="10"/>
      <c r="H4" s="10"/>
      <c r="I4" s="10"/>
      <c r="J4" s="10"/>
      <c r="K4" s="10"/>
      <c r="L4" s="10"/>
    </row>
    <row r="5" spans="1:12" s="5" customFormat="1" ht="16.5" customHeight="1" x14ac:dyDescent="0.2">
      <c r="A5" s="90"/>
      <c r="B5" s="91"/>
      <c r="C5" s="91"/>
      <c r="D5" s="91"/>
      <c r="E5" s="10"/>
      <c r="F5" s="10"/>
      <c r="G5" s="10"/>
      <c r="H5" s="10"/>
      <c r="I5" s="10"/>
      <c r="J5" s="10"/>
      <c r="K5" s="10"/>
      <c r="L5" s="10"/>
    </row>
    <row r="6" spans="1:12" ht="16.5" x14ac:dyDescent="0.3">
      <c r="A6" s="503" t="s">
        <v>261</v>
      </c>
      <c r="B6" s="504"/>
      <c r="C6" s="504"/>
      <c r="D6" s="505"/>
    </row>
    <row r="7" spans="1:12" ht="16.5" x14ac:dyDescent="0.3">
      <c r="A7" s="503" t="s">
        <v>28</v>
      </c>
      <c r="B7" s="504"/>
      <c r="C7" s="504"/>
      <c r="D7" s="505"/>
    </row>
    <row r="8" spans="1:12" ht="16.5" x14ac:dyDescent="0.3">
      <c r="A8" s="503">
        <v>2023</v>
      </c>
      <c r="B8" s="504"/>
      <c r="C8" s="504"/>
      <c r="D8" s="505"/>
    </row>
    <row r="9" spans="1:12" x14ac:dyDescent="0.25">
      <c r="A9" s="75"/>
      <c r="B9" s="75"/>
      <c r="C9" s="75"/>
      <c r="D9" s="75"/>
    </row>
    <row r="10" spans="1:12" ht="4.5" customHeight="1" x14ac:dyDescent="0.25">
      <c r="A10" s="75"/>
      <c r="B10" s="75"/>
      <c r="C10" s="75"/>
      <c r="D10" s="75"/>
    </row>
    <row r="11" spans="1:12" ht="30" customHeight="1" x14ac:dyDescent="0.25">
      <c r="A11" s="105" t="s">
        <v>265</v>
      </c>
      <c r="B11" s="106" t="s">
        <v>198</v>
      </c>
      <c r="C11" s="106" t="s">
        <v>199</v>
      </c>
      <c r="D11" s="412" t="s">
        <v>264</v>
      </c>
    </row>
    <row r="12" spans="1:12" x14ac:dyDescent="0.25">
      <c r="A12" s="506" t="s">
        <v>200</v>
      </c>
      <c r="B12" s="193" t="s">
        <v>201</v>
      </c>
      <c r="C12" s="194">
        <v>35</v>
      </c>
      <c r="D12" s="195">
        <v>7.1868583162217652</v>
      </c>
    </row>
    <row r="13" spans="1:12" x14ac:dyDescent="0.25">
      <c r="A13" s="507"/>
      <c r="B13" s="196" t="s">
        <v>202</v>
      </c>
      <c r="C13" s="197">
        <v>7</v>
      </c>
      <c r="D13" s="198">
        <v>1.4373716632443532</v>
      </c>
    </row>
    <row r="14" spans="1:12" x14ac:dyDescent="0.25">
      <c r="A14" s="507"/>
      <c r="B14" s="196" t="s">
        <v>203</v>
      </c>
      <c r="C14" s="197">
        <v>5</v>
      </c>
      <c r="D14" s="198">
        <v>1.0266940451745379</v>
      </c>
    </row>
    <row r="15" spans="1:12" x14ac:dyDescent="0.25">
      <c r="A15" s="507"/>
      <c r="B15" s="196" t="s">
        <v>204</v>
      </c>
      <c r="C15" s="197">
        <v>3</v>
      </c>
      <c r="D15" s="198">
        <v>0.61601642710472282</v>
      </c>
    </row>
    <row r="16" spans="1:12" x14ac:dyDescent="0.25">
      <c r="A16" s="507"/>
      <c r="B16" s="196" t="s">
        <v>205</v>
      </c>
      <c r="C16" s="197">
        <v>2</v>
      </c>
      <c r="D16" s="198">
        <v>0.41067761806981523</v>
      </c>
    </row>
    <row r="17" spans="1:4" x14ac:dyDescent="0.25">
      <c r="A17" s="507"/>
      <c r="B17" s="196" t="s">
        <v>206</v>
      </c>
      <c r="C17" s="197">
        <v>27</v>
      </c>
      <c r="D17" s="198">
        <v>5.5441478439425058</v>
      </c>
    </row>
    <row r="18" spans="1:4" x14ac:dyDescent="0.25">
      <c r="A18" s="507"/>
      <c r="B18" s="196" t="s">
        <v>207</v>
      </c>
      <c r="C18" s="197">
        <v>10</v>
      </c>
      <c r="D18" s="198">
        <v>2.0533880903490758</v>
      </c>
    </row>
    <row r="19" spans="1:4" x14ac:dyDescent="0.25">
      <c r="A19" s="508"/>
      <c r="B19" s="199" t="s">
        <v>208</v>
      </c>
      <c r="C19" s="200">
        <v>5</v>
      </c>
      <c r="D19" s="201">
        <v>1.0266940451745379</v>
      </c>
    </row>
    <row r="20" spans="1:4" x14ac:dyDescent="0.25">
      <c r="A20" s="506" t="s">
        <v>209</v>
      </c>
      <c r="B20" s="193" t="s">
        <v>210</v>
      </c>
      <c r="C20" s="194">
        <v>1</v>
      </c>
      <c r="D20" s="195">
        <v>0.20533880903490762</v>
      </c>
    </row>
    <row r="21" spans="1:4" x14ac:dyDescent="0.25">
      <c r="A21" s="507"/>
      <c r="B21" s="196" t="s">
        <v>211</v>
      </c>
      <c r="C21" s="197">
        <v>19</v>
      </c>
      <c r="D21" s="198">
        <v>3.9014373716632447</v>
      </c>
    </row>
    <row r="22" spans="1:4" x14ac:dyDescent="0.25">
      <c r="A22" s="507"/>
      <c r="B22" s="196" t="s">
        <v>212</v>
      </c>
      <c r="C22" s="197">
        <v>4</v>
      </c>
      <c r="D22" s="198">
        <v>0.82135523613963046</v>
      </c>
    </row>
    <row r="23" spans="1:4" x14ac:dyDescent="0.25">
      <c r="A23" s="507"/>
      <c r="B23" s="196" t="s">
        <v>213</v>
      </c>
      <c r="C23" s="197">
        <v>19</v>
      </c>
      <c r="D23" s="198">
        <v>3.9014373716632447</v>
      </c>
    </row>
    <row r="24" spans="1:4" x14ac:dyDescent="0.25">
      <c r="A24" s="508"/>
      <c r="B24" s="199" t="s">
        <v>214</v>
      </c>
      <c r="C24" s="200">
        <v>35</v>
      </c>
      <c r="D24" s="201">
        <v>7.1868583162217652</v>
      </c>
    </row>
    <row r="25" spans="1:4" x14ac:dyDescent="0.25">
      <c r="A25" s="506" t="s">
        <v>215</v>
      </c>
      <c r="B25" s="193" t="s">
        <v>216</v>
      </c>
      <c r="C25" s="194">
        <v>11</v>
      </c>
      <c r="D25" s="195">
        <v>2.2587268993839835</v>
      </c>
    </row>
    <row r="26" spans="1:4" x14ac:dyDescent="0.25">
      <c r="A26" s="507"/>
      <c r="B26" s="196" t="s">
        <v>217</v>
      </c>
      <c r="C26" s="197">
        <v>10</v>
      </c>
      <c r="D26" s="198">
        <v>2.0533880903490758</v>
      </c>
    </row>
    <row r="27" spans="1:4" x14ac:dyDescent="0.25">
      <c r="A27" s="507"/>
      <c r="B27" s="196" t="s">
        <v>218</v>
      </c>
      <c r="C27" s="197">
        <v>9</v>
      </c>
      <c r="D27" s="198">
        <v>1.8480492813141685</v>
      </c>
    </row>
    <row r="28" spans="1:4" x14ac:dyDescent="0.25">
      <c r="A28" s="507"/>
      <c r="B28" s="196" t="s">
        <v>219</v>
      </c>
      <c r="C28" s="197">
        <v>3</v>
      </c>
      <c r="D28" s="198">
        <v>0.61601642710472282</v>
      </c>
    </row>
    <row r="29" spans="1:4" x14ac:dyDescent="0.25">
      <c r="A29" s="507"/>
      <c r="B29" s="196" t="s">
        <v>220</v>
      </c>
      <c r="C29" s="197">
        <v>20</v>
      </c>
      <c r="D29" s="198">
        <v>4.1067761806981515</v>
      </c>
    </row>
    <row r="30" spans="1:4" x14ac:dyDescent="0.25">
      <c r="A30" s="507"/>
      <c r="B30" s="196" t="s">
        <v>221</v>
      </c>
      <c r="C30" s="197">
        <v>21</v>
      </c>
      <c r="D30" s="198">
        <v>4.3121149897330593</v>
      </c>
    </row>
    <row r="31" spans="1:4" x14ac:dyDescent="0.25">
      <c r="A31" s="507"/>
      <c r="B31" s="196" t="s">
        <v>222</v>
      </c>
      <c r="C31" s="197">
        <v>14</v>
      </c>
      <c r="D31" s="198">
        <v>2.8747433264887063</v>
      </c>
    </row>
    <row r="32" spans="1:4" x14ac:dyDescent="0.25">
      <c r="A32" s="507"/>
      <c r="B32" s="196" t="s">
        <v>223</v>
      </c>
      <c r="C32" s="197">
        <v>12</v>
      </c>
      <c r="D32" s="198">
        <v>2.4640657084188913</v>
      </c>
    </row>
    <row r="33" spans="1:4" x14ac:dyDescent="0.25">
      <c r="A33" s="507"/>
      <c r="B33" s="196" t="s">
        <v>224</v>
      </c>
      <c r="C33" s="197">
        <v>2</v>
      </c>
      <c r="D33" s="198">
        <v>0.41067761806981523</v>
      </c>
    </row>
    <row r="34" spans="1:4" x14ac:dyDescent="0.25">
      <c r="A34" s="507"/>
      <c r="B34" s="196" t="s">
        <v>225</v>
      </c>
      <c r="C34" s="197">
        <v>23</v>
      </c>
      <c r="D34" s="198">
        <v>4.7227926078028748</v>
      </c>
    </row>
    <row r="35" spans="1:4" x14ac:dyDescent="0.25">
      <c r="A35" s="508"/>
      <c r="B35" s="199" t="s">
        <v>226</v>
      </c>
      <c r="C35" s="200">
        <v>15</v>
      </c>
      <c r="D35" s="201">
        <v>3.0800821355236137</v>
      </c>
    </row>
    <row r="36" spans="1:4" x14ac:dyDescent="0.25">
      <c r="A36" s="506" t="s">
        <v>227</v>
      </c>
      <c r="B36" s="193" t="s">
        <v>228</v>
      </c>
      <c r="C36" s="194">
        <v>12</v>
      </c>
      <c r="D36" s="195">
        <v>2.4640657084188913</v>
      </c>
    </row>
    <row r="37" spans="1:4" x14ac:dyDescent="0.25">
      <c r="A37" s="507"/>
      <c r="B37" s="196" t="s">
        <v>229</v>
      </c>
      <c r="C37" s="197">
        <v>7</v>
      </c>
      <c r="D37" s="198">
        <v>1.4373716632443532</v>
      </c>
    </row>
    <row r="38" spans="1:4" x14ac:dyDescent="0.25">
      <c r="A38" s="507"/>
      <c r="B38" s="196" t="s">
        <v>230</v>
      </c>
      <c r="C38" s="197">
        <v>15</v>
      </c>
      <c r="D38" s="198">
        <v>3.0800821355236137</v>
      </c>
    </row>
    <row r="39" spans="1:4" x14ac:dyDescent="0.25">
      <c r="A39" s="507"/>
      <c r="B39" s="196" t="s">
        <v>231</v>
      </c>
      <c r="C39" s="197">
        <v>3</v>
      </c>
      <c r="D39" s="198">
        <v>0.61601642710472282</v>
      </c>
    </row>
    <row r="40" spans="1:4" x14ac:dyDescent="0.25">
      <c r="A40" s="507"/>
      <c r="B40" s="196" t="s">
        <v>232</v>
      </c>
      <c r="C40" s="197">
        <v>35</v>
      </c>
      <c r="D40" s="198">
        <v>7.1868583162217652</v>
      </c>
    </row>
    <row r="41" spans="1:4" x14ac:dyDescent="0.25">
      <c r="A41" s="507"/>
      <c r="B41" s="196" t="s">
        <v>233</v>
      </c>
      <c r="C41" s="197">
        <v>5</v>
      </c>
      <c r="D41" s="198">
        <v>1.0266940451745379</v>
      </c>
    </row>
    <row r="42" spans="1:4" x14ac:dyDescent="0.25">
      <c r="A42" s="507"/>
      <c r="B42" s="196" t="s">
        <v>234</v>
      </c>
      <c r="C42" s="197">
        <v>11</v>
      </c>
      <c r="D42" s="198">
        <v>2.2587268993839835</v>
      </c>
    </row>
    <row r="43" spans="1:4" x14ac:dyDescent="0.25">
      <c r="A43" s="508"/>
      <c r="B43" s="199" t="s">
        <v>235</v>
      </c>
      <c r="C43" s="200">
        <v>23</v>
      </c>
      <c r="D43" s="201">
        <v>4.7227926078028748</v>
      </c>
    </row>
    <row r="44" spans="1:4" x14ac:dyDescent="0.25">
      <c r="A44" s="506" t="s">
        <v>236</v>
      </c>
      <c r="B44" s="193" t="s">
        <v>237</v>
      </c>
      <c r="C44" s="194">
        <v>12</v>
      </c>
      <c r="D44" s="195">
        <v>2.4640657084188913</v>
      </c>
    </row>
    <row r="45" spans="1:4" x14ac:dyDescent="0.25">
      <c r="A45" s="507"/>
      <c r="B45" s="196" t="s">
        <v>238</v>
      </c>
      <c r="C45" s="197">
        <v>21</v>
      </c>
      <c r="D45" s="198">
        <v>4.3121149897330593</v>
      </c>
    </row>
    <row r="46" spans="1:4" x14ac:dyDescent="0.25">
      <c r="A46" s="508"/>
      <c r="B46" s="199" t="s">
        <v>239</v>
      </c>
      <c r="C46" s="200">
        <v>31</v>
      </c>
      <c r="D46" s="201">
        <v>6.3655030800821351</v>
      </c>
    </row>
    <row r="47" spans="1:4" x14ac:dyDescent="0.25">
      <c r="A47" s="107" t="s">
        <v>134</v>
      </c>
      <c r="B47" s="108"/>
      <c r="C47" s="109">
        <v>487</v>
      </c>
      <c r="D47" s="113">
        <v>100</v>
      </c>
    </row>
    <row r="48" spans="1:4" ht="30" customHeight="1" x14ac:dyDescent="0.25">
      <c r="A48" s="202" t="s">
        <v>240</v>
      </c>
      <c r="B48" s="104"/>
      <c r="C48" s="104"/>
      <c r="D48" s="103"/>
    </row>
    <row r="49" spans="1:4" ht="56.25" customHeight="1" x14ac:dyDescent="0.25">
      <c r="A49" s="509" t="s">
        <v>404</v>
      </c>
      <c r="B49" s="510"/>
      <c r="C49" s="510"/>
      <c r="D49" s="510"/>
    </row>
    <row r="50" spans="1:4" ht="42.75" customHeight="1" x14ac:dyDescent="0.25">
      <c r="A50" s="511" t="s">
        <v>267</v>
      </c>
      <c r="B50" s="511"/>
      <c r="C50" s="511"/>
      <c r="D50" s="511"/>
    </row>
    <row r="51" spans="1:4" x14ac:dyDescent="0.25">
      <c r="A51" s="75"/>
      <c r="B51" s="75"/>
      <c r="C51" s="75"/>
      <c r="D51" s="75"/>
    </row>
    <row r="52" spans="1:4" ht="36.75" customHeight="1" x14ac:dyDescent="0.25">
      <c r="A52" s="499" t="s">
        <v>266</v>
      </c>
      <c r="B52" s="500"/>
      <c r="C52" s="500"/>
      <c r="D52" s="500"/>
    </row>
    <row r="53" spans="1:4" ht="15.75" thickBot="1" x14ac:dyDescent="0.3">
      <c r="A53" s="77"/>
      <c r="B53" s="77"/>
      <c r="C53" s="77"/>
      <c r="D53" s="77"/>
    </row>
    <row r="54" spans="1:4" ht="24.75" thickBot="1" x14ac:dyDescent="0.3">
      <c r="A54" s="78" t="s">
        <v>262</v>
      </c>
      <c r="B54" s="79" t="s">
        <v>263</v>
      </c>
      <c r="C54" s="79" t="s">
        <v>241</v>
      </c>
      <c r="D54" s="80" t="s">
        <v>242</v>
      </c>
    </row>
    <row r="55" spans="1:4" ht="15.75" x14ac:dyDescent="0.25">
      <c r="A55" s="81" t="s">
        <v>227</v>
      </c>
      <c r="B55" s="110" t="s">
        <v>201</v>
      </c>
      <c r="C55" s="82">
        <v>35</v>
      </c>
      <c r="D55" s="83">
        <f>C55/(SUM($C$12:$C$46))</f>
        <v>7.1868583162217656E-2</v>
      </c>
    </row>
    <row r="56" spans="1:4" ht="15.75" x14ac:dyDescent="0.25">
      <c r="A56" s="84" t="s">
        <v>209</v>
      </c>
      <c r="B56" s="111" t="s">
        <v>214</v>
      </c>
      <c r="C56" s="85">
        <v>35</v>
      </c>
      <c r="D56" s="86">
        <f>C56/(SUM($C$12:$C$46))</f>
        <v>7.1868583162217656E-2</v>
      </c>
    </row>
    <row r="57" spans="1:4" ht="15.75" x14ac:dyDescent="0.25">
      <c r="A57" s="84" t="s">
        <v>236</v>
      </c>
      <c r="B57" s="111" t="s">
        <v>232</v>
      </c>
      <c r="C57" s="85">
        <v>35</v>
      </c>
      <c r="D57" s="86">
        <f>C57/(SUM($C$12:$C$46))</f>
        <v>7.1868583162217656E-2</v>
      </c>
    </row>
    <row r="58" spans="1:4" ht="15.75" x14ac:dyDescent="0.25">
      <c r="A58" s="84" t="s">
        <v>209</v>
      </c>
      <c r="B58" s="111" t="s">
        <v>239</v>
      </c>
      <c r="C58" s="85">
        <v>31</v>
      </c>
      <c r="D58" s="86">
        <f>C58/(SUM($C$12:$C$46))</f>
        <v>6.3655030800821355E-2</v>
      </c>
    </row>
    <row r="59" spans="1:4" ht="16.5" thickBot="1" x14ac:dyDescent="0.3">
      <c r="A59" s="87" t="s">
        <v>209</v>
      </c>
      <c r="B59" s="112" t="s">
        <v>206</v>
      </c>
      <c r="C59" s="88">
        <v>27</v>
      </c>
      <c r="D59" s="89">
        <f>C59/(SUM($C$12:$C$46))</f>
        <v>5.5441478439425054E-2</v>
      </c>
    </row>
    <row r="60" spans="1:4" x14ac:dyDescent="0.25">
      <c r="A60" s="75"/>
      <c r="B60" s="75"/>
      <c r="C60" s="75"/>
      <c r="D60" s="76"/>
    </row>
    <row r="61" spans="1:4" x14ac:dyDescent="0.25">
      <c r="A61" s="203" t="s">
        <v>268</v>
      </c>
      <c r="B61" s="75"/>
      <c r="C61" s="75"/>
      <c r="D61" s="75"/>
    </row>
    <row r="62" spans="1:4" x14ac:dyDescent="0.25">
      <c r="A62" s="75"/>
      <c r="B62" s="75"/>
      <c r="C62" s="75"/>
      <c r="D62" s="75"/>
    </row>
    <row r="63" spans="1:4" x14ac:dyDescent="0.25">
      <c r="A63" s="75"/>
      <c r="B63" s="75"/>
      <c r="C63" s="75"/>
      <c r="D63" s="75"/>
    </row>
    <row r="64" spans="1:4" x14ac:dyDescent="0.25">
      <c r="A64" s="75"/>
      <c r="B64" s="75"/>
      <c r="C64" s="75"/>
      <c r="D64" s="75"/>
    </row>
    <row r="65" spans="1:4" x14ac:dyDescent="0.25">
      <c r="A65" s="75"/>
      <c r="B65" s="75"/>
      <c r="C65" s="75"/>
      <c r="D65" s="75"/>
    </row>
    <row r="66" spans="1:4" x14ac:dyDescent="0.25">
      <c r="A66" s="75"/>
      <c r="B66" s="75"/>
      <c r="C66" s="75"/>
      <c r="D66" s="75"/>
    </row>
    <row r="67" spans="1:4" x14ac:dyDescent="0.25">
      <c r="A67" s="75"/>
      <c r="B67" s="75"/>
      <c r="C67" s="75"/>
      <c r="D67" s="75"/>
    </row>
    <row r="68" spans="1:4" x14ac:dyDescent="0.25">
      <c r="A68" s="75"/>
      <c r="B68" s="75"/>
      <c r="C68" s="75"/>
      <c r="D68" s="75"/>
    </row>
  </sheetData>
  <sheetProtection selectLockedCells="1" selectUnlockedCells="1"/>
  <mergeCells count="13">
    <mergeCell ref="A52:D52"/>
    <mergeCell ref="A1:XFD2"/>
    <mergeCell ref="A3:D4"/>
    <mergeCell ref="A6:D6"/>
    <mergeCell ref="A7:D7"/>
    <mergeCell ref="A8:D8"/>
    <mergeCell ref="A12:A19"/>
    <mergeCell ref="A20:A24"/>
    <mergeCell ref="A25:A35"/>
    <mergeCell ref="A36:A43"/>
    <mergeCell ref="A49:D49"/>
    <mergeCell ref="A50:D50"/>
    <mergeCell ref="A44:A46"/>
  </mergeCells>
  <conditionalFormatting sqref="A6:A7">
    <cfRule type="duplicateValues" dxfId="17" priority="5"/>
  </conditionalFormatting>
  <conditionalFormatting sqref="A8">
    <cfRule type="duplicateValues" dxfId="16" priority="3"/>
  </conditionalFormatting>
  <pageMargins left="0.7" right="0.7" top="0.75" bottom="0.75" header="0.3" footer="0.3"/>
  <pageSetup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7859-DACD-46CF-B5EA-DA1F7E52CB97}">
  <dimension ref="A1:O43"/>
  <sheetViews>
    <sheetView showGridLines="0" zoomScaleNormal="100" workbookViewId="0">
      <selection activeCell="A39" sqref="A39:XFD43"/>
    </sheetView>
  </sheetViews>
  <sheetFormatPr baseColWidth="10" defaultColWidth="11.42578125" defaultRowHeight="15" x14ac:dyDescent="0.25"/>
  <cols>
    <col min="1" max="1" width="51" style="75" customWidth="1"/>
    <col min="2" max="15" width="7" style="75" customWidth="1"/>
    <col min="16" max="16384" width="11.42578125" style="75"/>
  </cols>
  <sheetData>
    <row r="1" spans="1:15" s="443" customFormat="1" ht="26.25" customHeight="1" x14ac:dyDescent="0.2"/>
    <row r="2" spans="1:15" s="443" customFormat="1" ht="30.75" customHeight="1" x14ac:dyDescent="0.2"/>
    <row r="3" spans="1:15" s="5" customFormat="1" ht="18.75" customHeight="1" x14ac:dyDescent="0.2">
      <c r="A3" s="438" t="s">
        <v>397</v>
      </c>
      <c r="B3" s="459"/>
      <c r="C3" s="459"/>
      <c r="D3" s="459"/>
      <c r="E3" s="459"/>
      <c r="F3" s="459"/>
      <c r="G3" s="459"/>
      <c r="H3" s="459"/>
      <c r="I3" s="459"/>
      <c r="J3" s="459"/>
      <c r="K3" s="459"/>
      <c r="L3" s="459"/>
      <c r="M3" s="459"/>
      <c r="N3" s="459"/>
      <c r="O3" s="459"/>
    </row>
    <row r="4" spans="1:15" s="5" customFormat="1" ht="24" customHeight="1" x14ac:dyDescent="0.2">
      <c r="A4" s="438"/>
      <c r="B4" s="459"/>
      <c r="C4" s="459"/>
      <c r="D4" s="459"/>
      <c r="E4" s="459"/>
      <c r="F4" s="459"/>
      <c r="G4" s="459"/>
      <c r="H4" s="459"/>
      <c r="I4" s="459"/>
      <c r="J4" s="459"/>
      <c r="K4" s="459"/>
      <c r="L4" s="459"/>
      <c r="M4" s="459"/>
      <c r="N4" s="459"/>
      <c r="O4" s="459"/>
    </row>
    <row r="5" spans="1:15" s="5" customFormat="1" ht="15.75" customHeight="1" x14ac:dyDescent="0.2">
      <c r="A5" s="8"/>
      <c r="B5" s="9"/>
      <c r="C5" s="9"/>
      <c r="D5" s="9"/>
      <c r="E5" s="9"/>
      <c r="F5" s="9"/>
      <c r="G5" s="11"/>
      <c r="H5" s="11"/>
      <c r="I5" s="11"/>
      <c r="J5" s="11"/>
    </row>
    <row r="6" spans="1:15" s="5" customFormat="1" ht="35.25" customHeight="1" x14ac:dyDescent="0.2">
      <c r="A6" s="472" t="s">
        <v>269</v>
      </c>
      <c r="B6" s="463"/>
      <c r="C6" s="463"/>
      <c r="D6" s="463"/>
      <c r="E6" s="463"/>
      <c r="F6" s="463"/>
      <c r="G6" s="463"/>
      <c r="H6" s="463"/>
      <c r="I6" s="463"/>
      <c r="J6" s="463"/>
      <c r="K6" s="463"/>
      <c r="L6" s="463"/>
      <c r="M6" s="463"/>
      <c r="N6" s="463"/>
      <c r="O6" s="463"/>
    </row>
    <row r="7" spans="1:15" s="5" customFormat="1" ht="10.5" customHeight="1" x14ac:dyDescent="0.2">
      <c r="A7" s="463" t="s">
        <v>28</v>
      </c>
      <c r="B7" s="463"/>
      <c r="C7" s="463"/>
      <c r="D7" s="463"/>
      <c r="E7" s="463"/>
      <c r="F7" s="463"/>
      <c r="G7" s="463"/>
      <c r="H7" s="463"/>
      <c r="I7" s="463"/>
      <c r="J7" s="463"/>
      <c r="K7" s="463"/>
      <c r="L7" s="463"/>
      <c r="M7" s="463"/>
      <c r="N7" s="463"/>
      <c r="O7" s="463"/>
    </row>
    <row r="8" spans="1:15" s="5" customFormat="1" ht="14.25" customHeight="1" x14ac:dyDescent="0.2">
      <c r="A8" s="463" t="s">
        <v>196</v>
      </c>
      <c r="B8" s="463"/>
      <c r="C8" s="463"/>
      <c r="D8" s="463"/>
      <c r="E8" s="463"/>
      <c r="F8" s="463"/>
      <c r="G8" s="463"/>
      <c r="H8" s="463"/>
      <c r="I8" s="463"/>
      <c r="J8" s="463"/>
      <c r="K8" s="463"/>
      <c r="L8" s="463"/>
      <c r="M8" s="463"/>
      <c r="N8" s="463"/>
      <c r="O8" s="463"/>
    </row>
    <row r="9" spans="1:15" s="5" customFormat="1" ht="14.25" customHeight="1" x14ac:dyDescent="0.2">
      <c r="A9" s="71"/>
      <c r="B9" s="71"/>
      <c r="C9" s="71"/>
      <c r="D9" s="71"/>
      <c r="E9" s="71"/>
      <c r="F9" s="71"/>
      <c r="G9" s="71"/>
      <c r="H9" s="71"/>
      <c r="I9" s="71"/>
      <c r="J9" s="71"/>
      <c r="K9" s="71"/>
      <c r="L9" s="71"/>
      <c r="M9" s="71"/>
      <c r="N9" s="71"/>
      <c r="O9" s="71"/>
    </row>
    <row r="10" spans="1:15" s="5" customFormat="1" ht="14.25" customHeight="1" x14ac:dyDescent="0.2">
      <c r="A10" s="514"/>
      <c r="B10" s="454" t="s">
        <v>31</v>
      </c>
      <c r="C10" s="454"/>
      <c r="D10" s="454"/>
      <c r="E10" s="454"/>
      <c r="F10" s="454"/>
      <c r="G10" s="454"/>
      <c r="H10" s="454"/>
      <c r="I10" s="454"/>
      <c r="J10" s="454"/>
      <c r="K10" s="454"/>
      <c r="L10" s="454"/>
      <c r="M10" s="454"/>
      <c r="N10" s="454"/>
      <c r="O10" s="497"/>
    </row>
    <row r="11" spans="1:15" s="115" customFormat="1" ht="30" customHeight="1" x14ac:dyDescent="0.2">
      <c r="A11" s="515"/>
      <c r="B11" s="58">
        <v>2010</v>
      </c>
      <c r="C11" s="58">
        <v>2011</v>
      </c>
      <c r="D11" s="58">
        <v>2012</v>
      </c>
      <c r="E11" s="58">
        <v>2013</v>
      </c>
      <c r="F11" s="58">
        <v>2014</v>
      </c>
      <c r="G11" s="58">
        <v>2015</v>
      </c>
      <c r="H11" s="58">
        <v>2016</v>
      </c>
      <c r="I11" s="58">
        <v>2017</v>
      </c>
      <c r="J11" s="58">
        <v>2018</v>
      </c>
      <c r="K11" s="58">
        <v>2019</v>
      </c>
      <c r="L11" s="58">
        <v>2020</v>
      </c>
      <c r="M11" s="58">
        <v>2021</v>
      </c>
      <c r="N11" s="58">
        <v>2022</v>
      </c>
      <c r="O11" s="59">
        <v>2023</v>
      </c>
    </row>
    <row r="12" spans="1:15" s="115" customFormat="1" ht="24" x14ac:dyDescent="0.2">
      <c r="A12" s="118" t="s">
        <v>243</v>
      </c>
      <c r="B12" s="119">
        <v>0.3</v>
      </c>
      <c r="C12" s="119">
        <v>0.36</v>
      </c>
      <c r="D12" s="119">
        <v>0.56999999999999995</v>
      </c>
      <c r="E12" s="119">
        <v>0.42</v>
      </c>
      <c r="F12" s="119">
        <v>0.47</v>
      </c>
      <c r="G12" s="119">
        <v>0.5</v>
      </c>
      <c r="H12" s="119">
        <v>0.42</v>
      </c>
      <c r="I12" s="119">
        <v>0.47</v>
      </c>
      <c r="J12" s="119">
        <v>0.45</v>
      </c>
      <c r="K12" s="119">
        <v>0.5</v>
      </c>
      <c r="L12" s="119">
        <v>0.46</v>
      </c>
      <c r="M12" s="119">
        <v>0.51</v>
      </c>
      <c r="N12" s="119">
        <v>0.52</v>
      </c>
      <c r="O12" s="120">
        <f>503/950</f>
        <v>0.52947368421052632</v>
      </c>
    </row>
    <row r="13" spans="1:15" s="115" customFormat="1" ht="12" x14ac:dyDescent="0.2"/>
    <row r="14" spans="1:15" s="115" customFormat="1" ht="12" x14ac:dyDescent="0.2">
      <c r="A14" s="512" t="s">
        <v>244</v>
      </c>
      <c r="B14" s="512"/>
      <c r="C14" s="512"/>
      <c r="D14" s="512"/>
      <c r="E14" s="512"/>
      <c r="F14" s="512"/>
      <c r="G14" s="512"/>
      <c r="H14" s="512"/>
      <c r="I14" s="512"/>
      <c r="J14" s="512"/>
      <c r="K14" s="512"/>
      <c r="L14" s="512"/>
      <c r="M14" s="512"/>
      <c r="N14" s="512"/>
      <c r="O14" s="512"/>
    </row>
    <row r="15" spans="1:15" s="115" customFormat="1" ht="24" customHeight="1" x14ac:dyDescent="0.2">
      <c r="A15" s="513" t="s">
        <v>245</v>
      </c>
      <c r="B15" s="513"/>
      <c r="C15" s="513"/>
      <c r="D15" s="513"/>
      <c r="E15" s="513"/>
      <c r="F15" s="513"/>
      <c r="G15" s="513"/>
      <c r="H15" s="513"/>
      <c r="I15" s="513"/>
      <c r="J15" s="513"/>
      <c r="K15" s="513"/>
      <c r="L15" s="513"/>
      <c r="M15" s="513"/>
      <c r="N15" s="513"/>
      <c r="O15" s="513"/>
    </row>
    <row r="16" spans="1:15" s="115" customFormat="1" ht="12" x14ac:dyDescent="0.2">
      <c r="A16" s="513" t="s">
        <v>246</v>
      </c>
      <c r="B16" s="513"/>
      <c r="C16" s="513"/>
      <c r="D16" s="513"/>
      <c r="E16" s="513"/>
      <c r="F16" s="513"/>
      <c r="G16" s="513"/>
      <c r="H16" s="513"/>
      <c r="I16" s="513"/>
      <c r="J16" s="513"/>
      <c r="K16" s="513"/>
      <c r="L16" s="513"/>
      <c r="M16" s="513"/>
      <c r="N16" s="513"/>
      <c r="O16" s="513"/>
    </row>
    <row r="17" spans="1:15" s="115" customFormat="1" ht="12" x14ac:dyDescent="0.2"/>
    <row r="18" spans="1:15" s="115" customFormat="1" ht="12" x14ac:dyDescent="0.2"/>
    <row r="19" spans="1:15" s="115" customFormat="1" ht="12" x14ac:dyDescent="0.2"/>
    <row r="20" spans="1:15" s="115" customFormat="1" ht="12" x14ac:dyDescent="0.2">
      <c r="N20" s="116"/>
      <c r="O20" s="116"/>
    </row>
    <row r="21" spans="1:15" s="115" customFormat="1" ht="12" x14ac:dyDescent="0.2"/>
    <row r="22" spans="1:15" s="115" customFormat="1" ht="12" x14ac:dyDescent="0.2"/>
    <row r="23" spans="1:15" s="115" customFormat="1" x14ac:dyDescent="0.25">
      <c r="A23" s="74"/>
      <c r="B23" s="74"/>
      <c r="C23" s="74"/>
      <c r="D23" s="74"/>
      <c r="E23" s="74"/>
      <c r="F23" s="74"/>
    </row>
    <row r="24" spans="1:15" s="115" customFormat="1" x14ac:dyDescent="0.25">
      <c r="A24" s="74"/>
      <c r="B24" s="74"/>
      <c r="C24" s="74"/>
      <c r="D24" s="74"/>
      <c r="E24" s="74"/>
      <c r="F24" s="74"/>
    </row>
    <row r="25" spans="1:15" s="115" customFormat="1" x14ac:dyDescent="0.25">
      <c r="A25" s="74"/>
      <c r="B25" s="74"/>
      <c r="C25" s="74"/>
      <c r="D25" s="74"/>
      <c r="E25" s="74"/>
      <c r="F25" s="74"/>
    </row>
    <row r="26" spans="1:15" s="115" customFormat="1" x14ac:dyDescent="0.25">
      <c r="A26" s="74"/>
      <c r="B26" s="74"/>
      <c r="C26" s="74"/>
      <c r="D26" s="74"/>
      <c r="E26" s="74"/>
      <c r="F26" s="74"/>
    </row>
    <row r="27" spans="1:15" s="115" customFormat="1" x14ac:dyDescent="0.25">
      <c r="A27" s="74"/>
      <c r="B27" s="74"/>
      <c r="C27" s="74"/>
      <c r="D27" s="74"/>
      <c r="E27" s="74"/>
      <c r="F27" s="74"/>
    </row>
    <row r="28" spans="1:15" s="115" customFormat="1" x14ac:dyDescent="0.25">
      <c r="A28" s="74"/>
      <c r="B28" s="74"/>
      <c r="C28" s="74"/>
      <c r="D28" s="74"/>
      <c r="E28" s="74"/>
      <c r="F28" s="74"/>
    </row>
    <row r="29" spans="1:15" s="115" customFormat="1" x14ac:dyDescent="0.25">
      <c r="A29" s="74"/>
      <c r="B29" s="74"/>
      <c r="C29" s="74"/>
      <c r="D29" s="74"/>
      <c r="E29" s="74"/>
      <c r="F29" s="74"/>
    </row>
    <row r="30" spans="1:15" s="115" customFormat="1" x14ac:dyDescent="0.25">
      <c r="A30" s="74"/>
      <c r="B30" s="74"/>
      <c r="C30" s="74"/>
      <c r="D30" s="74"/>
      <c r="E30" s="74"/>
      <c r="F30" s="74"/>
    </row>
    <row r="31" spans="1:15" s="115" customFormat="1" x14ac:dyDescent="0.25">
      <c r="A31" s="74"/>
      <c r="B31" s="74"/>
      <c r="C31" s="74"/>
      <c r="D31" s="74"/>
      <c r="E31" s="74"/>
      <c r="F31" s="74"/>
    </row>
    <row r="32" spans="1:15" s="115" customFormat="1" x14ac:dyDescent="0.25">
      <c r="A32" s="74"/>
      <c r="B32" s="74"/>
      <c r="C32" s="74"/>
      <c r="D32" s="74"/>
      <c r="E32" s="74"/>
      <c r="F32" s="74"/>
    </row>
    <row r="33" spans="1:6" s="115" customFormat="1" x14ac:dyDescent="0.25">
      <c r="A33" s="74"/>
      <c r="B33" s="74"/>
      <c r="C33" s="74"/>
      <c r="D33" s="74"/>
      <c r="E33" s="74"/>
      <c r="F33" s="74"/>
    </row>
    <row r="34" spans="1:6" s="115" customFormat="1" x14ac:dyDescent="0.25">
      <c r="A34" s="74"/>
      <c r="B34" s="74"/>
      <c r="C34" s="74"/>
      <c r="D34" s="74"/>
      <c r="E34" s="74"/>
      <c r="F34" s="74"/>
    </row>
    <row r="35" spans="1:6" s="115" customFormat="1" x14ac:dyDescent="0.25">
      <c r="A35" s="74"/>
      <c r="B35" s="74"/>
      <c r="C35" s="74"/>
      <c r="D35" s="74"/>
      <c r="E35" s="74"/>
      <c r="F35" s="74"/>
    </row>
    <row r="36" spans="1:6" s="115" customFormat="1" x14ac:dyDescent="0.25">
      <c r="A36" s="74"/>
      <c r="B36" s="74"/>
      <c r="C36" s="74"/>
      <c r="D36" s="74"/>
      <c r="E36" s="74"/>
      <c r="F36" s="74"/>
    </row>
    <row r="37" spans="1:6" s="115" customFormat="1" ht="12" x14ac:dyDescent="0.2"/>
    <row r="38" spans="1:6" s="115" customFormat="1" ht="12" x14ac:dyDescent="0.2"/>
    <row r="39" spans="1:6" s="115" customFormat="1" ht="30.75" customHeight="1" x14ac:dyDescent="0.2"/>
    <row r="40" spans="1:6" s="115" customFormat="1" ht="12.75" x14ac:dyDescent="0.2">
      <c r="D40" s="405"/>
    </row>
    <row r="41" spans="1:6" s="115" customFormat="1" ht="12" x14ac:dyDescent="0.2">
      <c r="D41" s="404"/>
    </row>
    <row r="42" spans="1:6" s="115" customFormat="1" ht="12" x14ac:dyDescent="0.2"/>
    <row r="43" spans="1:6" s="115" customFormat="1" ht="12" x14ac:dyDescent="0.2"/>
  </sheetData>
  <sheetProtection selectLockedCells="1" selectUnlockedCells="1"/>
  <mergeCells count="10">
    <mergeCell ref="A14:O14"/>
    <mergeCell ref="A15:O15"/>
    <mergeCell ref="A16:O16"/>
    <mergeCell ref="A1:XFD2"/>
    <mergeCell ref="A3:O4"/>
    <mergeCell ref="A6:O6"/>
    <mergeCell ref="A7:O7"/>
    <mergeCell ref="A8:O8"/>
    <mergeCell ref="B10:O10"/>
    <mergeCell ref="A10:A11"/>
  </mergeCells>
  <pageMargins left="0.7" right="0.7" top="0.75" bottom="0.75" header="0.3" footer="0.3"/>
  <pageSetup orientation="portrait" horizontalDpi="360" verticalDpi="36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312EA-C182-48B8-9DE9-91EC85A4C0E8}">
  <dimension ref="A1:O40"/>
  <sheetViews>
    <sheetView showGridLines="0" zoomScale="115" zoomScaleNormal="115" workbookViewId="0">
      <selection activeCell="A15" sqref="A15"/>
    </sheetView>
  </sheetViews>
  <sheetFormatPr baseColWidth="10" defaultColWidth="11.42578125" defaultRowHeight="15" x14ac:dyDescent="0.25"/>
  <cols>
    <col min="1" max="1" width="51.140625" style="75" customWidth="1"/>
    <col min="2" max="15" width="8.42578125" style="75" customWidth="1"/>
    <col min="16" max="16384" width="11.42578125" style="75"/>
  </cols>
  <sheetData>
    <row r="1" spans="1:15" s="443" customFormat="1" ht="26.25" customHeight="1" x14ac:dyDescent="0.2"/>
    <row r="2" spans="1:15" s="443" customFormat="1" ht="30.75" customHeight="1" x14ac:dyDescent="0.2"/>
    <row r="3" spans="1:15" s="5" customFormat="1" ht="18.75" customHeight="1" x14ac:dyDescent="0.2">
      <c r="A3" s="438" t="s">
        <v>397</v>
      </c>
      <c r="B3" s="459"/>
      <c r="C3" s="459"/>
      <c r="D3" s="459"/>
      <c r="E3" s="459"/>
      <c r="F3" s="459"/>
      <c r="G3" s="459"/>
      <c r="H3" s="459"/>
      <c r="I3" s="459"/>
      <c r="J3" s="459"/>
      <c r="K3" s="459"/>
      <c r="L3" s="459"/>
      <c r="M3" s="459"/>
      <c r="N3" s="459"/>
      <c r="O3" s="459"/>
    </row>
    <row r="4" spans="1:15" s="5" customFormat="1" ht="24" customHeight="1" x14ac:dyDescent="0.2">
      <c r="A4" s="438"/>
      <c r="B4" s="459"/>
      <c r="C4" s="459"/>
      <c r="D4" s="459"/>
      <c r="E4" s="459"/>
      <c r="F4" s="459"/>
      <c r="G4" s="459"/>
      <c r="H4" s="459"/>
      <c r="I4" s="459"/>
      <c r="J4" s="459"/>
      <c r="K4" s="459"/>
      <c r="L4" s="459"/>
      <c r="M4" s="459"/>
      <c r="N4" s="459"/>
      <c r="O4" s="459"/>
    </row>
    <row r="5" spans="1:15" s="5" customFormat="1" ht="15.75" customHeight="1" x14ac:dyDescent="0.2">
      <c r="A5" s="8"/>
      <c r="B5" s="9"/>
      <c r="C5" s="9"/>
      <c r="D5" s="9"/>
      <c r="E5" s="9"/>
      <c r="F5" s="9"/>
      <c r="G5" s="11"/>
      <c r="H5" s="11"/>
      <c r="I5" s="11"/>
      <c r="J5" s="11"/>
    </row>
    <row r="6" spans="1:15" s="5" customFormat="1" ht="21" customHeight="1" x14ac:dyDescent="0.2">
      <c r="A6" s="472" t="s">
        <v>27</v>
      </c>
      <c r="B6" s="463"/>
      <c r="C6" s="463"/>
      <c r="D6" s="463"/>
      <c r="E6" s="463"/>
      <c r="F6" s="463"/>
      <c r="G6" s="463"/>
      <c r="H6" s="463"/>
      <c r="I6" s="463"/>
      <c r="J6" s="463"/>
      <c r="K6" s="463"/>
      <c r="L6" s="463"/>
      <c r="M6" s="463"/>
      <c r="N6" s="463"/>
      <c r="O6" s="463"/>
    </row>
    <row r="7" spans="1:15" s="5" customFormat="1" ht="10.5" customHeight="1" x14ac:dyDescent="0.2">
      <c r="A7" s="463" t="s">
        <v>28</v>
      </c>
      <c r="B7" s="463"/>
      <c r="C7" s="463"/>
      <c r="D7" s="463"/>
      <c r="E7" s="463"/>
      <c r="F7" s="463"/>
      <c r="G7" s="463"/>
      <c r="H7" s="463"/>
      <c r="I7" s="463"/>
      <c r="J7" s="463"/>
      <c r="K7" s="463"/>
      <c r="L7" s="463"/>
      <c r="M7" s="463"/>
      <c r="N7" s="463"/>
      <c r="O7" s="463"/>
    </row>
    <row r="8" spans="1:15" s="5" customFormat="1" ht="14.25" customHeight="1" x14ac:dyDescent="0.2">
      <c r="A8" s="463" t="s">
        <v>196</v>
      </c>
      <c r="B8" s="463"/>
      <c r="C8" s="463"/>
      <c r="D8" s="463"/>
      <c r="E8" s="463"/>
      <c r="F8" s="463"/>
      <c r="G8" s="463"/>
      <c r="H8" s="463"/>
      <c r="I8" s="463"/>
      <c r="J8" s="463"/>
      <c r="K8" s="463"/>
      <c r="L8" s="463"/>
      <c r="M8" s="463"/>
      <c r="N8" s="463"/>
      <c r="O8" s="463"/>
    </row>
    <row r="9" spans="1:15" s="5" customFormat="1" ht="14.25" customHeight="1" x14ac:dyDescent="0.2">
      <c r="A9" s="71"/>
      <c r="B9" s="71"/>
      <c r="C9" s="71"/>
      <c r="D9" s="71"/>
      <c r="E9" s="71"/>
      <c r="F9" s="71"/>
      <c r="G9" s="71"/>
      <c r="H9" s="71"/>
      <c r="I9" s="71"/>
      <c r="J9" s="71"/>
      <c r="K9" s="71"/>
      <c r="L9" s="71"/>
      <c r="M9" s="71"/>
      <c r="N9" s="71"/>
      <c r="O9" s="71"/>
    </row>
    <row r="10" spans="1:15" s="117" customFormat="1" ht="30" customHeight="1" x14ac:dyDescent="0.2">
      <c r="A10" s="124"/>
      <c r="B10" s="125">
        <v>2010</v>
      </c>
      <c r="C10" s="125">
        <v>2011</v>
      </c>
      <c r="D10" s="125">
        <v>2012</v>
      </c>
      <c r="E10" s="125">
        <v>2013</v>
      </c>
      <c r="F10" s="125">
        <v>2014</v>
      </c>
      <c r="G10" s="125">
        <v>2015</v>
      </c>
      <c r="H10" s="125">
        <v>2016</v>
      </c>
      <c r="I10" s="125">
        <v>2017</v>
      </c>
      <c r="J10" s="125">
        <v>2018</v>
      </c>
      <c r="K10" s="125">
        <v>2019</v>
      </c>
      <c r="L10" s="125">
        <v>2020</v>
      </c>
      <c r="M10" s="125">
        <v>2021</v>
      </c>
      <c r="N10" s="125">
        <v>2022</v>
      </c>
      <c r="O10" s="126">
        <v>2023</v>
      </c>
    </row>
    <row r="11" spans="1:15" s="115" customFormat="1" ht="26.25" x14ac:dyDescent="0.2">
      <c r="A11" s="121" t="s">
        <v>420</v>
      </c>
      <c r="B11" s="122">
        <v>0.61</v>
      </c>
      <c r="C11" s="122">
        <v>0.59</v>
      </c>
      <c r="D11" s="122">
        <v>0.57999999999999996</v>
      </c>
      <c r="E11" s="122">
        <v>0.53</v>
      </c>
      <c r="F11" s="122">
        <v>0.52</v>
      </c>
      <c r="G11" s="122">
        <v>0.54</v>
      </c>
      <c r="H11" s="122">
        <v>0.56999999999999995</v>
      </c>
      <c r="I11" s="122">
        <v>0.56000000000000005</v>
      </c>
      <c r="J11" s="122">
        <v>0.56999999999999995</v>
      </c>
      <c r="K11" s="122">
        <v>0.56999999999999995</v>
      </c>
      <c r="L11" s="122">
        <v>0.63</v>
      </c>
      <c r="M11" s="122">
        <v>0.62</v>
      </c>
      <c r="N11" s="122">
        <v>0.68</v>
      </c>
      <c r="O11" s="123">
        <f>31455/53161</f>
        <v>0.59169315851846283</v>
      </c>
    </row>
    <row r="12" spans="1:15" s="115" customFormat="1" ht="12" x14ac:dyDescent="0.2">
      <c r="A12" s="114"/>
    </row>
    <row r="13" spans="1:15" s="115" customFormat="1" ht="12" x14ac:dyDescent="0.2">
      <c r="A13" s="512" t="s">
        <v>244</v>
      </c>
      <c r="B13" s="512"/>
      <c r="C13" s="512"/>
      <c r="D13" s="512"/>
      <c r="E13" s="512"/>
      <c r="F13" s="512"/>
      <c r="G13" s="512"/>
      <c r="H13" s="512"/>
      <c r="I13" s="512"/>
      <c r="J13" s="512"/>
      <c r="K13" s="512"/>
      <c r="L13" s="512"/>
      <c r="M13" s="512"/>
      <c r="N13" s="512"/>
      <c r="O13" s="512"/>
    </row>
    <row r="14" spans="1:15" s="115" customFormat="1" ht="24" customHeight="1" x14ac:dyDescent="0.2">
      <c r="A14" s="513" t="s">
        <v>270</v>
      </c>
      <c r="B14" s="513"/>
      <c r="C14" s="513"/>
      <c r="D14" s="513"/>
      <c r="E14" s="513"/>
      <c r="F14" s="513"/>
      <c r="G14" s="513"/>
      <c r="H14" s="513"/>
      <c r="I14" s="513"/>
      <c r="J14" s="513"/>
      <c r="K14" s="513"/>
      <c r="L14" s="513"/>
      <c r="M14" s="513"/>
      <c r="N14" s="513"/>
      <c r="O14" s="513"/>
    </row>
    <row r="15" spans="1:15" s="115" customFormat="1" ht="14.25" x14ac:dyDescent="0.2">
      <c r="A15" s="117" t="s">
        <v>421</v>
      </c>
      <c r="B15" s="117"/>
      <c r="C15" s="117"/>
      <c r="D15" s="117"/>
      <c r="E15" s="117"/>
      <c r="F15" s="117"/>
      <c r="G15" s="117"/>
      <c r="H15" s="117"/>
      <c r="I15" s="117"/>
      <c r="J15" s="117"/>
      <c r="K15" s="117"/>
      <c r="L15" s="117"/>
      <c r="M15" s="117"/>
      <c r="N15" s="117"/>
      <c r="O15" s="117"/>
    </row>
    <row r="16" spans="1:15" s="115" customFormat="1" ht="12" x14ac:dyDescent="0.2"/>
    <row r="17" s="115" customFormat="1" ht="12" x14ac:dyDescent="0.2"/>
    <row r="18" s="115" customFormat="1" ht="12" x14ac:dyDescent="0.2"/>
    <row r="19" s="115" customFormat="1" ht="12" x14ac:dyDescent="0.2"/>
    <row r="20" s="115" customFormat="1" ht="12" x14ac:dyDescent="0.2"/>
    <row r="21" s="115" customFormat="1" ht="12" x14ac:dyDescent="0.2"/>
    <row r="22" s="115" customFormat="1" ht="12" x14ac:dyDescent="0.2"/>
    <row r="23" s="115" customFormat="1" ht="12" x14ac:dyDescent="0.2"/>
    <row r="24" s="115" customFormat="1" ht="12" x14ac:dyDescent="0.2"/>
    <row r="25" s="115" customFormat="1" ht="12" x14ac:dyDescent="0.2"/>
    <row r="26" s="115" customFormat="1" ht="12" x14ac:dyDescent="0.2"/>
    <row r="27" s="115" customFormat="1" ht="12" x14ac:dyDescent="0.2"/>
    <row r="28" s="115" customFormat="1" ht="12" x14ac:dyDescent="0.2"/>
    <row r="29" s="115" customFormat="1" ht="12" x14ac:dyDescent="0.2"/>
    <row r="30" s="115" customFormat="1" ht="12" x14ac:dyDescent="0.2"/>
    <row r="31" s="115" customFormat="1" ht="12" x14ac:dyDescent="0.2"/>
    <row r="32" s="115" customFormat="1" ht="12" x14ac:dyDescent="0.2"/>
    <row r="33" s="115" customFormat="1" ht="12" x14ac:dyDescent="0.2"/>
    <row r="34" s="115" customFormat="1" ht="12" x14ac:dyDescent="0.2"/>
    <row r="35" s="115" customFormat="1" ht="12" x14ac:dyDescent="0.2"/>
    <row r="36" s="115" customFormat="1" ht="12" x14ac:dyDescent="0.2"/>
    <row r="37" s="115" customFormat="1" ht="12" x14ac:dyDescent="0.2"/>
    <row r="38" s="115" customFormat="1" ht="12" x14ac:dyDescent="0.2"/>
    <row r="39" s="115" customFormat="1" ht="12" x14ac:dyDescent="0.2"/>
    <row r="40" s="115" customFormat="1" ht="12" x14ac:dyDescent="0.2"/>
  </sheetData>
  <sheetProtection selectLockedCells="1" selectUnlockedCells="1"/>
  <mergeCells count="7">
    <mergeCell ref="A8:O8"/>
    <mergeCell ref="A13:O13"/>
    <mergeCell ref="A14:O14"/>
    <mergeCell ref="A1:XFD2"/>
    <mergeCell ref="A3:O4"/>
    <mergeCell ref="A6:O6"/>
    <mergeCell ref="A7:O7"/>
  </mergeCells>
  <pageMargins left="0.7" right="0.7" top="0.75" bottom="0.75" header="0.3" footer="0.3"/>
  <pageSetup orientation="portrait" horizontalDpi="360" verticalDpi="360" r:id="rId1"/>
  <ignoredErrors>
    <ignoredError sqref="O11"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EE52-4BC5-4662-94D8-F1F477F55054}">
  <dimension ref="A1:N39"/>
  <sheetViews>
    <sheetView showGridLines="0" zoomScale="90" zoomScaleNormal="90" workbookViewId="0">
      <selection activeCell="I22" sqref="I22"/>
    </sheetView>
  </sheetViews>
  <sheetFormatPr baseColWidth="10" defaultColWidth="11.5703125" defaultRowHeight="15" x14ac:dyDescent="0.25"/>
  <cols>
    <col min="1" max="1" width="11.5703125" style="210"/>
    <col min="2" max="2" width="67.85546875" style="210" customWidth="1"/>
    <col min="3" max="4" width="11.5703125" style="210"/>
    <col min="5" max="5" width="11.5703125" style="210" customWidth="1"/>
    <col min="6" max="12" width="11.5703125" style="210"/>
    <col min="13" max="13" width="13.140625" style="210" customWidth="1"/>
    <col min="14" max="16384" width="11.5703125" style="210"/>
  </cols>
  <sheetData>
    <row r="1" spans="1:14" s="204" customFormat="1" ht="56.25" customHeight="1" x14ac:dyDescent="0.3">
      <c r="B1" s="205"/>
    </row>
    <row r="2" spans="1:14" s="206" customFormat="1" ht="15" customHeight="1" x14ac:dyDescent="0.25"/>
    <row r="3" spans="1:14" s="208" customFormat="1" ht="61.5" customHeight="1" x14ac:dyDescent="0.25">
      <c r="A3" s="516" t="s">
        <v>397</v>
      </c>
      <c r="B3" s="517"/>
      <c r="C3" s="517"/>
      <c r="D3" s="517"/>
      <c r="E3" s="517"/>
      <c r="F3" s="517"/>
      <c r="G3" s="517"/>
      <c r="H3" s="517"/>
      <c r="I3" s="517"/>
      <c r="J3" s="517"/>
      <c r="K3" s="517"/>
      <c r="L3" s="517"/>
      <c r="M3" s="517"/>
    </row>
    <row r="4" spans="1:14" s="364" customFormat="1" ht="18" customHeight="1" x14ac:dyDescent="0.25">
      <c r="A4" s="362"/>
      <c r="B4" s="363"/>
      <c r="C4" s="363"/>
      <c r="D4" s="363"/>
      <c r="E4" s="363"/>
      <c r="F4" s="363"/>
      <c r="G4" s="363"/>
      <c r="H4" s="363"/>
      <c r="I4" s="363"/>
      <c r="J4" s="363"/>
      <c r="K4" s="363"/>
      <c r="L4" s="363"/>
      <c r="M4" s="363"/>
    </row>
    <row r="5" spans="1:14" s="208" customFormat="1" ht="14.45" customHeight="1" x14ac:dyDescent="0.25">
      <c r="A5" s="518" t="s">
        <v>271</v>
      </c>
      <c r="B5" s="518"/>
      <c r="C5" s="518"/>
      <c r="D5" s="518"/>
      <c r="E5" s="518"/>
      <c r="F5" s="518"/>
      <c r="G5" s="518"/>
      <c r="H5" s="518"/>
      <c r="I5" s="518"/>
      <c r="J5" s="518"/>
      <c r="K5" s="518"/>
      <c r="L5" s="518"/>
      <c r="M5" s="518"/>
    </row>
    <row r="6" spans="1:14" s="208" customFormat="1" ht="14.1" customHeight="1" x14ac:dyDescent="0.25">
      <c r="A6" s="518" t="s">
        <v>416</v>
      </c>
      <c r="B6" s="518"/>
      <c r="C6" s="518"/>
      <c r="D6" s="518"/>
      <c r="E6" s="518"/>
      <c r="F6" s="518"/>
      <c r="G6" s="518"/>
      <c r="H6" s="518"/>
      <c r="I6" s="518"/>
      <c r="J6" s="518"/>
      <c r="K6" s="518"/>
      <c r="L6" s="518"/>
      <c r="M6" s="518"/>
    </row>
    <row r="7" spans="1:14" s="364" customFormat="1" ht="14.1" customHeight="1" x14ac:dyDescent="0.25">
      <c r="A7" s="377"/>
      <c r="B7" s="377"/>
      <c r="C7" s="377"/>
      <c r="D7" s="377"/>
      <c r="E7" s="377"/>
      <c r="F7" s="377"/>
      <c r="G7" s="377"/>
      <c r="H7" s="377"/>
      <c r="I7" s="377"/>
      <c r="J7" s="377"/>
      <c r="K7" s="377"/>
      <c r="L7" s="377"/>
      <c r="M7" s="377"/>
    </row>
    <row r="8" spans="1:14" x14ac:dyDescent="0.25">
      <c r="A8" s="378"/>
      <c r="B8" s="378"/>
      <c r="C8" s="521" t="s">
        <v>384</v>
      </c>
      <c r="D8" s="521"/>
      <c r="E8" s="521"/>
      <c r="F8" s="521"/>
      <c r="G8" s="521"/>
      <c r="H8" s="521"/>
      <c r="I8" s="521"/>
      <c r="J8" s="521"/>
      <c r="K8" s="521"/>
      <c r="L8" s="521"/>
      <c r="M8" s="522" t="s">
        <v>427</v>
      </c>
    </row>
    <row r="9" spans="1:14" ht="17.25" x14ac:dyDescent="0.25">
      <c r="A9" s="520" t="s">
        <v>375</v>
      </c>
      <c r="B9" s="520"/>
      <c r="C9" s="379">
        <v>2014</v>
      </c>
      <c r="D9" s="379">
        <v>2015</v>
      </c>
      <c r="E9" s="379">
        <v>2016</v>
      </c>
      <c r="F9" s="379">
        <v>2017</v>
      </c>
      <c r="G9" s="379">
        <v>2018</v>
      </c>
      <c r="H9" s="379">
        <v>2019</v>
      </c>
      <c r="I9" s="379">
        <v>2020</v>
      </c>
      <c r="J9" s="379" t="s">
        <v>426</v>
      </c>
      <c r="K9" s="379" t="s">
        <v>425</v>
      </c>
      <c r="L9" s="379" t="s">
        <v>424</v>
      </c>
      <c r="M9" s="522"/>
    </row>
    <row r="10" spans="1:14" x14ac:dyDescent="0.25">
      <c r="A10" s="519" t="s">
        <v>376</v>
      </c>
      <c r="B10" s="519"/>
      <c r="C10" s="213">
        <f t="shared" ref="C10:L10" ca="1" si="0">C3/C$11*100</f>
        <v>48.123537259349483</v>
      </c>
      <c r="D10" s="213">
        <f t="shared" ca="1" si="0"/>
        <v>48.91108353029486</v>
      </c>
      <c r="E10" s="213">
        <f t="shared" ca="1" si="0"/>
        <v>47.339138979970812</v>
      </c>
      <c r="F10" s="213">
        <f t="shared" ca="1" si="0"/>
        <v>47.070012223621596</v>
      </c>
      <c r="G10" s="213">
        <f t="shared" ca="1" si="0"/>
        <v>46.052791372498078</v>
      </c>
      <c r="H10" s="213">
        <f t="shared" ca="1" si="0"/>
        <v>45.184726426356839</v>
      </c>
      <c r="I10" s="213">
        <f t="shared" ca="1" si="0"/>
        <v>47.014586123156533</v>
      </c>
      <c r="J10" s="213">
        <f t="shared" ca="1" si="0"/>
        <v>48.319850448282118</v>
      </c>
      <c r="K10" s="213">
        <f t="shared" ca="1" si="0"/>
        <v>50.163497822922722</v>
      </c>
      <c r="L10" s="213">
        <f t="shared" ca="1" si="0"/>
        <v>49.527928528881624</v>
      </c>
      <c r="M10" s="368">
        <f ca="1">AVERAGE(C10:L10)</f>
        <v>47.770715271533469</v>
      </c>
      <c r="N10" s="205"/>
    </row>
    <row r="11" spans="1:14" x14ac:dyDescent="0.25">
      <c r="A11" s="519" t="s">
        <v>377</v>
      </c>
      <c r="B11" s="519"/>
      <c r="C11" s="213">
        <f t="shared" ref="C11:L11" ca="1" si="1">C4/C$11*100</f>
        <v>51.87646274065051</v>
      </c>
      <c r="D11" s="213">
        <f t="shared" ca="1" si="1"/>
        <v>51.088916469705147</v>
      </c>
      <c r="E11" s="213">
        <f t="shared" ca="1" si="1"/>
        <v>52.660861020029195</v>
      </c>
      <c r="F11" s="213">
        <f t="shared" ca="1" si="1"/>
        <v>52.929987776378397</v>
      </c>
      <c r="G11" s="213">
        <f t="shared" ca="1" si="1"/>
        <v>53.947208627501929</v>
      </c>
      <c r="H11" s="213">
        <f t="shared" ca="1" si="1"/>
        <v>54.815273573643161</v>
      </c>
      <c r="I11" s="213">
        <f t="shared" ca="1" si="1"/>
        <v>52.985413876843467</v>
      </c>
      <c r="J11" s="213">
        <f t="shared" ca="1" si="1"/>
        <v>51.680149551717889</v>
      </c>
      <c r="K11" s="213">
        <f t="shared" ca="1" si="1"/>
        <v>49.836502177077278</v>
      </c>
      <c r="L11" s="213">
        <f t="shared" ca="1" si="1"/>
        <v>50.472071471118383</v>
      </c>
      <c r="M11" s="368">
        <f ca="1">AVERAGE(C11:L11)</f>
        <v>52.229284728466531</v>
      </c>
      <c r="N11" s="205"/>
    </row>
    <row r="12" spans="1:14" x14ac:dyDescent="0.25">
      <c r="C12" s="205"/>
      <c r="D12" s="205"/>
      <c r="E12" s="205"/>
      <c r="F12" s="205"/>
      <c r="G12" s="205"/>
      <c r="H12" s="205"/>
      <c r="I12" s="205"/>
      <c r="J12" s="205"/>
      <c r="K12" s="205"/>
      <c r="L12" s="205"/>
      <c r="M12" s="205"/>
      <c r="N12" s="205"/>
    </row>
    <row r="13" spans="1:14" x14ac:dyDescent="0.25">
      <c r="A13" s="210" t="s">
        <v>299</v>
      </c>
      <c r="C13" s="212"/>
      <c r="D13" s="212"/>
      <c r="E13" s="212"/>
      <c r="F13" s="212"/>
      <c r="G13" s="212"/>
      <c r="H13" s="212"/>
      <c r="I13" s="212"/>
      <c r="J13" s="205"/>
      <c r="K13" s="205"/>
      <c r="L13" s="205"/>
      <c r="M13" s="205"/>
      <c r="N13" s="205"/>
    </row>
    <row r="14" spans="1:14" ht="17.25" x14ac:dyDescent="0.25">
      <c r="A14" s="210" t="s">
        <v>422</v>
      </c>
      <c r="C14" s="205"/>
      <c r="D14" s="205"/>
      <c r="E14" s="205"/>
      <c r="F14" s="205"/>
      <c r="G14" s="205"/>
      <c r="H14" s="205"/>
      <c r="I14" s="205"/>
      <c r="J14" s="205"/>
      <c r="K14" s="205"/>
      <c r="L14" s="205"/>
      <c r="M14" s="205"/>
      <c r="N14" s="205"/>
    </row>
    <row r="15" spans="1:14" ht="17.25" x14ac:dyDescent="0.25">
      <c r="A15" s="210" t="s">
        <v>423</v>
      </c>
      <c r="C15" s="205"/>
      <c r="D15" s="205"/>
      <c r="E15" s="205"/>
      <c r="F15" s="205"/>
      <c r="G15" s="205"/>
      <c r="H15" s="205"/>
      <c r="I15" s="205"/>
      <c r="J15" s="205"/>
      <c r="K15" s="205"/>
      <c r="L15" s="205"/>
      <c r="M15" s="205"/>
      <c r="N15" s="205"/>
    </row>
    <row r="16" spans="1:14" x14ac:dyDescent="0.25">
      <c r="C16" s="205"/>
      <c r="D16" s="205"/>
      <c r="E16" s="205"/>
      <c r="F16" s="205"/>
      <c r="G16" s="205"/>
      <c r="H16" s="205"/>
      <c r="I16" s="205"/>
      <c r="J16" s="205"/>
      <c r="K16" s="205"/>
      <c r="L16" s="205"/>
      <c r="M16" s="205"/>
      <c r="N16" s="205"/>
    </row>
    <row r="17" spans="2:14" x14ac:dyDescent="0.25">
      <c r="C17" s="205"/>
      <c r="D17" s="205"/>
      <c r="E17" s="205"/>
      <c r="F17" s="205"/>
      <c r="G17" s="205"/>
      <c r="H17" s="205"/>
      <c r="I17" s="205"/>
      <c r="J17" s="205"/>
      <c r="K17" s="205"/>
      <c r="L17" s="205"/>
      <c r="M17" s="205"/>
      <c r="N17" s="205"/>
    </row>
    <row r="18" spans="2:14" x14ac:dyDescent="0.25">
      <c r="C18" s="205"/>
      <c r="D18" s="205"/>
      <c r="E18" s="205"/>
      <c r="F18" s="205"/>
      <c r="G18" s="205"/>
      <c r="H18" s="205"/>
      <c r="I18" s="205"/>
      <c r="J18" s="205"/>
      <c r="K18" s="205"/>
      <c r="L18" s="205"/>
      <c r="M18" s="205"/>
      <c r="N18" s="205"/>
    </row>
    <row r="19" spans="2:14" x14ac:dyDescent="0.25">
      <c r="C19" s="213"/>
      <c r="D19" s="205"/>
      <c r="E19" s="205"/>
      <c r="F19" s="205"/>
      <c r="G19" s="205"/>
      <c r="H19" s="205"/>
      <c r="I19" s="205"/>
      <c r="J19" s="205"/>
      <c r="K19" s="205"/>
      <c r="L19" s="205"/>
      <c r="M19" s="205"/>
      <c r="N19" s="205"/>
    </row>
    <row r="20" spans="2:14" x14ac:dyDescent="0.25">
      <c r="C20" s="213"/>
    </row>
    <row r="32" spans="2:14" ht="24" customHeight="1" x14ac:dyDescent="0.25">
      <c r="B32" s="399"/>
      <c r="C32" s="399"/>
      <c r="D32" s="399"/>
      <c r="E32" s="399"/>
    </row>
    <row r="33" spans="2:5" ht="24" customHeight="1" x14ac:dyDescent="0.25">
      <c r="B33" s="399"/>
      <c r="C33" s="399"/>
      <c r="D33" s="399"/>
      <c r="E33" s="399"/>
    </row>
    <row r="34" spans="2:5" ht="24" customHeight="1" x14ac:dyDescent="0.25">
      <c r="B34" s="399"/>
      <c r="C34" s="399"/>
      <c r="D34" s="399"/>
      <c r="E34" s="399"/>
    </row>
    <row r="35" spans="2:5" ht="33.75" customHeight="1" x14ac:dyDescent="0.25">
      <c r="B35" s="400"/>
      <c r="C35" s="399"/>
      <c r="D35" s="399"/>
      <c r="E35" s="399"/>
    </row>
    <row r="36" spans="2:5" ht="24" customHeight="1" x14ac:dyDescent="0.25">
      <c r="B36" s="400"/>
      <c r="C36" s="399"/>
      <c r="D36" s="399"/>
      <c r="E36" s="399"/>
    </row>
    <row r="37" spans="2:5" ht="24" customHeight="1" x14ac:dyDescent="0.25">
      <c r="B37" s="399"/>
      <c r="C37" s="399"/>
      <c r="D37" s="399"/>
      <c r="E37" s="399"/>
    </row>
    <row r="38" spans="2:5" ht="24" customHeight="1" x14ac:dyDescent="0.25">
      <c r="B38" s="399"/>
      <c r="C38" s="399"/>
      <c r="D38" s="399"/>
      <c r="E38" s="399"/>
    </row>
    <row r="39" spans="2:5" ht="24" customHeight="1" x14ac:dyDescent="0.25">
      <c r="B39" s="399"/>
      <c r="C39" s="399"/>
      <c r="D39" s="399"/>
      <c r="E39" s="399"/>
    </row>
  </sheetData>
  <mergeCells count="8">
    <mergeCell ref="A3:M3"/>
    <mergeCell ref="A5:M5"/>
    <mergeCell ref="A6:M6"/>
    <mergeCell ref="A10:B10"/>
    <mergeCell ref="A11:B11"/>
    <mergeCell ref="A9:B9"/>
    <mergeCell ref="C8:L8"/>
    <mergeCell ref="M8:M9"/>
  </mergeCells>
  <conditionalFormatting sqref="A5">
    <cfRule type="duplicateValues" dxfId="15" priority="2"/>
  </conditionalFormatting>
  <conditionalFormatting sqref="A6:A7">
    <cfRule type="duplicateValues" dxfId="14" priority="1"/>
  </conditionalFormatting>
  <conditionalFormatting sqref="C13:I13">
    <cfRule type="cellIs" dxfId="13" priority="5" operator="lessThan">
      <formula>0</formula>
    </cfRule>
    <cfRule type="cellIs" dxfId="12" priority="6" operator="greaterThan">
      <formula>0</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E337-1A85-4921-8570-BA93226E29C4}">
  <dimension ref="A1:L35"/>
  <sheetViews>
    <sheetView showGridLines="0" zoomScale="115" zoomScaleNormal="115" workbookViewId="0">
      <selection activeCell="B20" sqref="B20"/>
    </sheetView>
  </sheetViews>
  <sheetFormatPr baseColWidth="10" defaultColWidth="11.5703125" defaultRowHeight="15" x14ac:dyDescent="0.25"/>
  <cols>
    <col min="1" max="1" width="36.42578125" style="216" customWidth="1"/>
    <col min="2" max="5" width="11.5703125" style="216"/>
    <col min="6" max="9" width="11.42578125" style="216" customWidth="1"/>
    <col min="10" max="10" width="12.85546875" style="216" customWidth="1"/>
    <col min="11" max="11" width="11.5703125" style="216"/>
    <col min="12" max="12" width="18.140625" style="216" customWidth="1"/>
    <col min="13" max="16384" width="11.5703125" style="216"/>
  </cols>
  <sheetData>
    <row r="1" spans="1:12" s="204" customFormat="1" ht="59.1" customHeight="1" x14ac:dyDescent="0.3">
      <c r="A1" s="523"/>
      <c r="B1" s="523"/>
      <c r="C1" s="523"/>
      <c r="D1" s="523"/>
      <c r="E1" s="523"/>
      <c r="F1" s="523"/>
      <c r="G1" s="523"/>
      <c r="H1" s="523"/>
      <c r="I1" s="523"/>
      <c r="J1" s="523"/>
    </row>
    <row r="2" spans="1:12" s="206" customFormat="1" ht="3" customHeight="1" x14ac:dyDescent="0.25">
      <c r="A2" s="523"/>
      <c r="B2" s="523"/>
      <c r="C2" s="523"/>
      <c r="D2" s="523"/>
      <c r="E2" s="523"/>
      <c r="F2" s="523"/>
      <c r="G2" s="523"/>
      <c r="H2" s="523"/>
      <c r="I2" s="523"/>
      <c r="J2" s="523"/>
    </row>
    <row r="3" spans="1:12" s="208" customFormat="1" ht="48.75" customHeight="1" x14ac:dyDescent="0.25">
      <c r="A3" s="516" t="s">
        <v>397</v>
      </c>
      <c r="B3" s="517"/>
      <c r="C3" s="517"/>
      <c r="D3" s="517"/>
      <c r="E3" s="517"/>
      <c r="F3" s="517"/>
      <c r="G3" s="517"/>
      <c r="H3" s="517"/>
      <c r="I3" s="517"/>
      <c r="J3" s="517"/>
      <c r="K3" s="517"/>
      <c r="L3" s="517"/>
    </row>
    <row r="4" spans="1:12" s="208" customFormat="1" ht="21" customHeight="1" x14ac:dyDescent="0.25">
      <c r="A4" s="518" t="s">
        <v>300</v>
      </c>
      <c r="B4" s="518"/>
      <c r="C4" s="518"/>
      <c r="D4" s="518"/>
      <c r="E4" s="518"/>
      <c r="F4" s="518"/>
      <c r="G4" s="518"/>
      <c r="H4" s="518"/>
      <c r="I4" s="518"/>
      <c r="J4" s="518"/>
      <c r="K4" s="518"/>
      <c r="L4" s="518"/>
    </row>
    <row r="5" spans="1:12" s="208" customFormat="1" ht="24.75" customHeight="1" x14ac:dyDescent="0.25">
      <c r="A5" s="524" t="s">
        <v>428</v>
      </c>
      <c r="B5" s="524"/>
      <c r="C5" s="524"/>
      <c r="D5" s="524"/>
      <c r="E5" s="524"/>
      <c r="F5" s="524"/>
      <c r="G5" s="524"/>
      <c r="H5" s="524"/>
      <c r="I5" s="524"/>
      <c r="J5" s="524"/>
      <c r="K5" s="524"/>
      <c r="L5" s="524"/>
    </row>
    <row r="6" spans="1:12" s="208" customFormat="1" x14ac:dyDescent="0.25">
      <c r="A6" s="215"/>
      <c r="B6" s="215"/>
      <c r="C6" s="215"/>
      <c r="D6" s="215"/>
      <c r="E6" s="215"/>
      <c r="F6" s="215"/>
      <c r="G6" s="215"/>
      <c r="H6" s="215"/>
      <c r="I6" s="215"/>
      <c r="J6" s="215"/>
      <c r="K6" s="215"/>
      <c r="L6" s="215"/>
    </row>
    <row r="7" spans="1:12" x14ac:dyDescent="0.25">
      <c r="B7" s="526" t="s">
        <v>384</v>
      </c>
      <c r="C7" s="526"/>
      <c r="D7" s="526"/>
      <c r="E7" s="526"/>
      <c r="F7" s="526"/>
      <c r="G7" s="526"/>
      <c r="H7" s="526"/>
      <c r="I7" s="526"/>
      <c r="J7" s="526"/>
      <c r="K7" s="526"/>
      <c r="L7" s="527" t="s">
        <v>431</v>
      </c>
    </row>
    <row r="8" spans="1:12" ht="17.25" x14ac:dyDescent="0.25">
      <c r="B8" s="217">
        <v>2014</v>
      </c>
      <c r="C8" s="217">
        <v>2015</v>
      </c>
      <c r="D8" s="217">
        <v>2016</v>
      </c>
      <c r="E8" s="217">
        <v>2017</v>
      </c>
      <c r="F8" s="217">
        <v>2018</v>
      </c>
      <c r="G8" s="217">
        <v>2019</v>
      </c>
      <c r="H8" s="217" t="s">
        <v>430</v>
      </c>
      <c r="I8" s="217" t="s">
        <v>426</v>
      </c>
      <c r="J8" s="217" t="s">
        <v>429</v>
      </c>
      <c r="K8" s="217" t="s">
        <v>424</v>
      </c>
      <c r="L8" s="527"/>
    </row>
    <row r="9" spans="1:12" ht="18" customHeight="1" x14ac:dyDescent="0.25">
      <c r="A9" s="370" t="s">
        <v>303</v>
      </c>
      <c r="B9" s="371">
        <v>2.6392106283412278</v>
      </c>
      <c r="C9" s="371">
        <v>2.67707729864218</v>
      </c>
      <c r="D9" s="371">
        <v>2.6520224788444811</v>
      </c>
      <c r="E9" s="371">
        <v>2.611558746073217</v>
      </c>
      <c r="F9" s="371">
        <v>2.4687692638505569</v>
      </c>
      <c r="G9" s="371">
        <v>2.4535513995591476</v>
      </c>
      <c r="H9" s="371">
        <v>2.3270015605359271</v>
      </c>
      <c r="I9" s="371">
        <v>2.3887201803674412</v>
      </c>
      <c r="J9" s="371">
        <v>2.4237145642354596</v>
      </c>
      <c r="K9" s="371">
        <v>2.4724912564517232</v>
      </c>
      <c r="L9" s="371">
        <v>2.5114117376901364</v>
      </c>
    </row>
    <row r="10" spans="1:12" x14ac:dyDescent="0.25">
      <c r="A10" s="369" t="s">
        <v>304</v>
      </c>
      <c r="B10" s="218">
        <v>0.56644774456657321</v>
      </c>
      <c r="C10" s="218">
        <v>0.58396410212475702</v>
      </c>
      <c r="D10" s="218">
        <v>0.52959638780854268</v>
      </c>
      <c r="E10" s="218">
        <v>0.52965865702292825</v>
      </c>
      <c r="F10" s="218">
        <v>0.55794450353742109</v>
      </c>
      <c r="G10" s="218">
        <v>0.54535171131234883</v>
      </c>
      <c r="H10" s="218">
        <v>0.3181446668492241</v>
      </c>
      <c r="I10" s="218">
        <v>0.3240379075450131</v>
      </c>
      <c r="J10" s="218">
        <v>0.31740204834158808</v>
      </c>
      <c r="K10" s="218">
        <v>0.39636509227979927</v>
      </c>
      <c r="L10" s="218">
        <v>0.46689128213881953</v>
      </c>
    </row>
    <row r="11" spans="1:12" ht="26.25" customHeight="1" x14ac:dyDescent="0.25">
      <c r="A11" s="370" t="s">
        <v>305</v>
      </c>
      <c r="B11" s="371">
        <v>3.2056583729078012</v>
      </c>
      <c r="C11" s="371">
        <v>3.261041400766937</v>
      </c>
      <c r="D11" s="371">
        <v>3.1816188666530234</v>
      </c>
      <c r="E11" s="371">
        <v>3.1412174030961455</v>
      </c>
      <c r="F11" s="371">
        <v>3.026713767387978</v>
      </c>
      <c r="G11" s="371">
        <v>2.9989031108714967</v>
      </c>
      <c r="H11" s="371">
        <v>2.6451462273851511</v>
      </c>
      <c r="I11" s="371">
        <v>2.7127580879124542</v>
      </c>
      <c r="J11" s="371">
        <v>2.7411166125770476</v>
      </c>
      <c r="K11" s="371">
        <v>2.8688563487315228</v>
      </c>
      <c r="L11" s="371">
        <v>2.9783030198289557</v>
      </c>
    </row>
    <row r="13" spans="1:12" x14ac:dyDescent="0.25">
      <c r="A13" s="210" t="s">
        <v>299</v>
      </c>
    </row>
    <row r="14" spans="1:12" ht="17.25" x14ac:dyDescent="0.25">
      <c r="A14" s="210" t="s">
        <v>422</v>
      </c>
    </row>
    <row r="15" spans="1:12" ht="17.25" x14ac:dyDescent="0.25">
      <c r="A15" s="210" t="s">
        <v>423</v>
      </c>
    </row>
    <row r="32" spans="2:11" x14ac:dyDescent="0.25">
      <c r="B32" s="525"/>
      <c r="C32" s="525"/>
      <c r="D32" s="525"/>
      <c r="E32" s="525"/>
      <c r="F32" s="525"/>
      <c r="G32" s="525"/>
      <c r="H32" s="525"/>
      <c r="I32" s="525"/>
      <c r="J32" s="525"/>
      <c r="K32" s="525"/>
    </row>
    <row r="33" spans="2:11" x14ac:dyDescent="0.25">
      <c r="B33" s="525"/>
      <c r="C33" s="525"/>
      <c r="D33" s="525"/>
      <c r="E33" s="525"/>
      <c r="F33" s="525"/>
      <c r="G33" s="525"/>
      <c r="H33" s="525"/>
      <c r="I33" s="525"/>
      <c r="J33" s="525"/>
      <c r="K33" s="525"/>
    </row>
    <row r="34" spans="2:11" x14ac:dyDescent="0.25">
      <c r="B34" s="525"/>
      <c r="C34" s="525"/>
      <c r="D34" s="525"/>
      <c r="E34" s="525"/>
      <c r="F34" s="525"/>
      <c r="G34" s="525"/>
      <c r="H34" s="525"/>
      <c r="I34" s="525"/>
      <c r="J34" s="525"/>
      <c r="K34" s="525"/>
    </row>
    <row r="35" spans="2:11" x14ac:dyDescent="0.25">
      <c r="B35" s="525"/>
      <c r="C35" s="525"/>
      <c r="D35" s="525"/>
      <c r="E35" s="525"/>
      <c r="F35" s="525"/>
      <c r="G35" s="525"/>
      <c r="H35" s="525"/>
      <c r="I35" s="525"/>
      <c r="J35" s="525"/>
      <c r="K35" s="525"/>
    </row>
  </sheetData>
  <mergeCells count="7">
    <mergeCell ref="A1:J2"/>
    <mergeCell ref="A3:L3"/>
    <mergeCell ref="A4:L4"/>
    <mergeCell ref="A5:L5"/>
    <mergeCell ref="B32:K35"/>
    <mergeCell ref="B7:K7"/>
    <mergeCell ref="L7:L8"/>
  </mergeCells>
  <conditionalFormatting sqref="A4:A6">
    <cfRule type="duplicateValues" dxfId="11" priority="1"/>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823E5-CFA3-4AFE-AB2C-9E61183BB6E8}">
  <dimension ref="A1:M37"/>
  <sheetViews>
    <sheetView showGridLines="0" zoomScale="80" zoomScaleNormal="80" workbookViewId="0">
      <selection activeCell="A30" sqref="A30"/>
    </sheetView>
  </sheetViews>
  <sheetFormatPr baseColWidth="10" defaultColWidth="11.5703125" defaultRowHeight="15" x14ac:dyDescent="0.25"/>
  <cols>
    <col min="1" max="1" width="41" style="216" customWidth="1"/>
    <col min="2" max="8" width="11.5703125" style="216"/>
    <col min="9" max="11" width="11.5703125" style="216" customWidth="1"/>
    <col min="12" max="12" width="17.28515625" style="216" customWidth="1"/>
    <col min="13" max="16384" width="11.5703125" style="216"/>
  </cols>
  <sheetData>
    <row r="1" spans="1:13" s="204" customFormat="1" ht="59.25" customHeight="1" x14ac:dyDescent="0.3">
      <c r="A1" s="523"/>
      <c r="B1" s="523"/>
      <c r="C1" s="523"/>
      <c r="D1" s="523"/>
      <c r="E1" s="523"/>
      <c r="F1" s="523"/>
      <c r="G1" s="523"/>
      <c r="H1" s="523"/>
      <c r="I1" s="523"/>
      <c r="J1" s="523"/>
    </row>
    <row r="2" spans="1:13" s="206" customFormat="1" ht="3" customHeight="1" x14ac:dyDescent="0.25">
      <c r="A2" s="523"/>
      <c r="B2" s="523"/>
      <c r="C2" s="523"/>
      <c r="D2" s="523"/>
      <c r="E2" s="523"/>
      <c r="F2" s="523"/>
      <c r="G2" s="523"/>
      <c r="H2" s="523"/>
      <c r="I2" s="523"/>
      <c r="J2" s="523"/>
      <c r="M2" s="365"/>
    </row>
    <row r="3" spans="1:13" s="208" customFormat="1" ht="69" customHeight="1" x14ac:dyDescent="0.25">
      <c r="A3" s="516" t="s">
        <v>397</v>
      </c>
      <c r="B3" s="517"/>
      <c r="C3" s="517"/>
      <c r="D3" s="517"/>
      <c r="E3" s="517"/>
      <c r="F3" s="517"/>
      <c r="G3" s="517"/>
      <c r="H3" s="517"/>
      <c r="I3" s="517"/>
      <c r="J3" s="517"/>
      <c r="K3" s="517"/>
      <c r="L3" s="517"/>
      <c r="M3" s="364"/>
    </row>
    <row r="4" spans="1:13" s="208" customFormat="1" x14ac:dyDescent="0.25">
      <c r="A4" s="518" t="s">
        <v>306</v>
      </c>
      <c r="B4" s="518"/>
      <c r="C4" s="518"/>
      <c r="D4" s="518"/>
      <c r="E4" s="518"/>
      <c r="F4" s="518"/>
      <c r="G4" s="518"/>
      <c r="H4" s="518"/>
      <c r="I4" s="518"/>
      <c r="J4" s="518"/>
      <c r="K4" s="518"/>
      <c r="L4" s="518"/>
      <c r="M4" s="366"/>
    </row>
    <row r="5" spans="1:13" s="208" customFormat="1" x14ac:dyDescent="0.25">
      <c r="A5" s="518" t="s">
        <v>288</v>
      </c>
      <c r="B5" s="518"/>
      <c r="C5" s="518"/>
      <c r="D5" s="518"/>
      <c r="E5" s="518"/>
      <c r="F5" s="518"/>
      <c r="G5" s="518"/>
      <c r="H5" s="518"/>
      <c r="I5" s="518"/>
      <c r="J5" s="518"/>
      <c r="K5" s="518"/>
      <c r="L5" s="518"/>
      <c r="M5" s="364"/>
    </row>
    <row r="7" spans="1:13" ht="15" customHeight="1" x14ac:dyDescent="0.25">
      <c r="A7" s="372"/>
      <c r="B7" s="528" t="s">
        <v>384</v>
      </c>
      <c r="C7" s="528"/>
      <c r="D7" s="528"/>
      <c r="E7" s="528"/>
      <c r="F7" s="528"/>
      <c r="G7" s="528"/>
      <c r="H7" s="528"/>
      <c r="I7" s="528"/>
      <c r="J7" s="528"/>
      <c r="K7" s="528"/>
      <c r="L7" s="522" t="s">
        <v>288</v>
      </c>
    </row>
    <row r="8" spans="1:13" x14ac:dyDescent="0.25">
      <c r="A8" s="373" t="s">
        <v>328</v>
      </c>
      <c r="B8" s="374" t="s">
        <v>289</v>
      </c>
      <c r="C8" s="374" t="s">
        <v>290</v>
      </c>
      <c r="D8" s="374" t="s">
        <v>291</v>
      </c>
      <c r="E8" s="374" t="s">
        <v>292</v>
      </c>
      <c r="F8" s="374" t="s">
        <v>293</v>
      </c>
      <c r="G8" s="374" t="s">
        <v>294</v>
      </c>
      <c r="H8" s="374" t="s">
        <v>295</v>
      </c>
      <c r="I8" s="374" t="s">
        <v>296</v>
      </c>
      <c r="J8" s="374" t="s">
        <v>297</v>
      </c>
      <c r="K8" s="374" t="s">
        <v>298</v>
      </c>
      <c r="L8" s="522"/>
    </row>
    <row r="9" spans="1:13" x14ac:dyDescent="0.25">
      <c r="A9" s="216" t="s">
        <v>379</v>
      </c>
      <c r="B9" s="220">
        <v>28.208534058563657</v>
      </c>
      <c r="C9" s="220">
        <v>28.235295224966698</v>
      </c>
      <c r="D9" s="220">
        <v>28.77155560273647</v>
      </c>
      <c r="E9" s="220">
        <v>29.475955995895276</v>
      </c>
      <c r="F9" s="220">
        <v>29.051347830013828</v>
      </c>
      <c r="G9" s="220">
        <v>29.982162968054421</v>
      </c>
      <c r="H9" s="220">
        <v>27.020827947521564</v>
      </c>
      <c r="I9" s="220">
        <v>28.290625721008624</v>
      </c>
      <c r="J9" s="220">
        <v>30.08846828182276</v>
      </c>
      <c r="K9" s="220">
        <v>28.935859122930228</v>
      </c>
      <c r="L9" s="219">
        <v>28.806063275351356</v>
      </c>
    </row>
    <row r="10" spans="1:13" x14ac:dyDescent="0.25">
      <c r="A10" s="372" t="s">
        <v>380</v>
      </c>
      <c r="B10" s="375">
        <v>26.551801708375677</v>
      </c>
      <c r="C10" s="375">
        <v>26.649277631719119</v>
      </c>
      <c r="D10" s="375">
        <v>26.726886192605509</v>
      </c>
      <c r="E10" s="375">
        <v>24.976797384617775</v>
      </c>
      <c r="F10" s="375">
        <v>23.866434318132214</v>
      </c>
      <c r="G10" s="375">
        <v>24.467057961436243</v>
      </c>
      <c r="H10" s="375">
        <v>21.384507504741524</v>
      </c>
      <c r="I10" s="375">
        <v>21.023292481712652</v>
      </c>
      <c r="J10" s="375">
        <v>19.372816708173897</v>
      </c>
      <c r="K10" s="375">
        <v>18.746102347277532</v>
      </c>
      <c r="L10" s="376">
        <v>23.376497423879211</v>
      </c>
    </row>
    <row r="11" spans="1:13" x14ac:dyDescent="0.25">
      <c r="A11" s="216" t="s">
        <v>381</v>
      </c>
      <c r="B11" s="220">
        <v>45.239664233060672</v>
      </c>
      <c r="C11" s="220">
        <v>45.115427143314186</v>
      </c>
      <c r="D11" s="220">
        <v>44.501558204658018</v>
      </c>
      <c r="E11" s="220">
        <v>45.547246619486955</v>
      </c>
      <c r="F11" s="220">
        <v>47.082217851853954</v>
      </c>
      <c r="G11" s="220">
        <v>45.550779070509329</v>
      </c>
      <c r="H11" s="220">
        <v>51.594664547736912</v>
      </c>
      <c r="I11" s="220">
        <v>50.686081797278725</v>
      </c>
      <c r="J11" s="220">
        <v>50.538715010003344</v>
      </c>
      <c r="K11" s="220">
        <v>52.318038529792247</v>
      </c>
      <c r="L11" s="219">
        <v>47.817439300769436</v>
      </c>
    </row>
    <row r="12" spans="1:13" x14ac:dyDescent="0.25">
      <c r="L12" s="219"/>
    </row>
    <row r="13" spans="1:13" x14ac:dyDescent="0.25">
      <c r="A13" s="210" t="s">
        <v>374</v>
      </c>
    </row>
    <row r="14" spans="1:13" x14ac:dyDescent="0.25">
      <c r="A14" s="210" t="s">
        <v>368</v>
      </c>
    </row>
    <row r="15" spans="1:13" x14ac:dyDescent="0.25">
      <c r="A15" s="210" t="s">
        <v>369</v>
      </c>
    </row>
    <row r="22" spans="2:11" ht="23.25" x14ac:dyDescent="0.35">
      <c r="K22" s="221"/>
    </row>
    <row r="30" spans="2:11" x14ac:dyDescent="0.25">
      <c r="B30" s="222"/>
      <c r="D30" s="222"/>
      <c r="E30" s="222"/>
      <c r="F30" s="222"/>
    </row>
    <row r="32" spans="2:11" ht="14.45" customHeight="1" x14ac:dyDescent="0.25">
      <c r="B32" s="525"/>
      <c r="C32" s="525"/>
      <c r="D32" s="525"/>
      <c r="E32" s="525"/>
      <c r="F32" s="525"/>
      <c r="G32" s="525"/>
      <c r="H32" s="223"/>
      <c r="I32" s="223"/>
    </row>
    <row r="33" spans="2:9" ht="14.45" customHeight="1" x14ac:dyDescent="0.25">
      <c r="B33" s="525"/>
      <c r="C33" s="525"/>
      <c r="D33" s="525"/>
      <c r="E33" s="525"/>
      <c r="F33" s="525"/>
      <c r="G33" s="525"/>
      <c r="H33" s="223"/>
      <c r="I33" s="223"/>
    </row>
    <row r="34" spans="2:9" ht="14.45" customHeight="1" x14ac:dyDescent="0.25">
      <c r="B34" s="525"/>
      <c r="C34" s="525"/>
      <c r="D34" s="525"/>
      <c r="E34" s="525"/>
      <c r="F34" s="525"/>
      <c r="G34" s="525"/>
      <c r="H34" s="223"/>
      <c r="I34" s="223"/>
    </row>
    <row r="35" spans="2:9" ht="14.45" customHeight="1" x14ac:dyDescent="0.25">
      <c r="B35" s="525"/>
      <c r="C35" s="525"/>
      <c r="D35" s="525"/>
      <c r="E35" s="525"/>
      <c r="F35" s="525"/>
      <c r="G35" s="525"/>
      <c r="H35" s="223"/>
      <c r="I35" s="223"/>
    </row>
    <row r="36" spans="2:9" ht="14.45" customHeight="1" x14ac:dyDescent="0.25">
      <c r="B36" s="525"/>
      <c r="C36" s="525"/>
      <c r="D36" s="525"/>
      <c r="E36" s="525"/>
      <c r="F36" s="525"/>
      <c r="G36" s="525"/>
      <c r="H36" s="223"/>
      <c r="I36" s="223"/>
    </row>
    <row r="37" spans="2:9" ht="14.45" customHeight="1" x14ac:dyDescent="0.25">
      <c r="B37" s="525"/>
      <c r="C37" s="525"/>
      <c r="D37" s="525"/>
      <c r="E37" s="525"/>
      <c r="F37" s="525"/>
      <c r="G37" s="525"/>
      <c r="H37" s="223"/>
      <c r="I37" s="223"/>
    </row>
  </sheetData>
  <mergeCells count="7">
    <mergeCell ref="A1:J2"/>
    <mergeCell ref="B32:G37"/>
    <mergeCell ref="A3:L3"/>
    <mergeCell ref="A4:L4"/>
    <mergeCell ref="A5:L5"/>
    <mergeCell ref="B7:K7"/>
    <mergeCell ref="L7:L8"/>
  </mergeCells>
  <conditionalFormatting sqref="A4:A5">
    <cfRule type="duplicateValues" dxfId="10" priority="1"/>
  </conditionalFormatting>
  <pageMargins left="0.7" right="0.7" top="0.75" bottom="0.75" header="0.3" footer="0.3"/>
  <ignoredErrors>
    <ignoredError sqref="B8:K8" numberStoredAsText="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1553-7B18-4D36-89B1-DF2B5A1654D0}">
  <dimension ref="A1:L36"/>
  <sheetViews>
    <sheetView showGridLines="0" zoomScale="90" zoomScaleNormal="90" workbookViewId="0">
      <selection activeCell="A30" sqref="A30"/>
    </sheetView>
  </sheetViews>
  <sheetFormatPr baseColWidth="10" defaultColWidth="11.5703125" defaultRowHeight="15" x14ac:dyDescent="0.25"/>
  <cols>
    <col min="1" max="1" width="44.42578125" style="216" customWidth="1"/>
    <col min="2" max="7" width="11.5703125" style="216"/>
    <col min="8" max="9" width="11.5703125" style="216" customWidth="1"/>
    <col min="10" max="10" width="11.42578125" style="216" customWidth="1"/>
    <col min="11" max="11" width="11.5703125" style="216"/>
    <col min="12" max="12" width="13.5703125" style="216" customWidth="1"/>
    <col min="13" max="16384" width="11.5703125" style="216"/>
  </cols>
  <sheetData>
    <row r="1" spans="1:12" s="204" customFormat="1" ht="59.25" customHeight="1" x14ac:dyDescent="0.3">
      <c r="A1" s="523"/>
      <c r="B1" s="523"/>
      <c r="C1" s="523"/>
      <c r="D1" s="523"/>
      <c r="E1" s="523"/>
      <c r="F1" s="523"/>
      <c r="G1" s="523"/>
      <c r="H1" s="523"/>
      <c r="I1" s="523"/>
      <c r="J1" s="523"/>
    </row>
    <row r="2" spans="1:12" s="206" customFormat="1" ht="3" customHeight="1" x14ac:dyDescent="0.25">
      <c r="A2" s="523"/>
      <c r="B2" s="523"/>
      <c r="C2" s="523"/>
      <c r="D2" s="523"/>
      <c r="E2" s="523"/>
      <c r="F2" s="523"/>
      <c r="G2" s="523"/>
      <c r="H2" s="523"/>
      <c r="I2" s="523"/>
      <c r="J2" s="523"/>
    </row>
    <row r="3" spans="1:12" s="208" customFormat="1" ht="49.5" customHeight="1" x14ac:dyDescent="0.25">
      <c r="A3" s="516" t="s">
        <v>397</v>
      </c>
      <c r="B3" s="516"/>
      <c r="C3" s="516"/>
      <c r="D3" s="516"/>
      <c r="E3" s="516"/>
      <c r="F3" s="516"/>
      <c r="G3" s="516"/>
      <c r="H3" s="516"/>
      <c r="I3" s="516"/>
      <c r="J3" s="516"/>
      <c r="K3" s="516"/>
      <c r="L3" s="516"/>
    </row>
    <row r="4" spans="1:12" s="208" customFormat="1" x14ac:dyDescent="0.25">
      <c r="A4" s="518" t="s">
        <v>382</v>
      </c>
      <c r="B4" s="518"/>
      <c r="C4" s="518"/>
      <c r="D4" s="518"/>
      <c r="E4" s="518"/>
      <c r="F4" s="518"/>
      <c r="G4" s="518"/>
      <c r="H4" s="518"/>
      <c r="I4" s="518"/>
      <c r="J4" s="518"/>
      <c r="K4" s="518"/>
      <c r="L4" s="518"/>
    </row>
    <row r="5" spans="1:12" s="208" customFormat="1" x14ac:dyDescent="0.25">
      <c r="A5" s="518" t="s">
        <v>288</v>
      </c>
      <c r="B5" s="518"/>
      <c r="C5" s="518"/>
      <c r="D5" s="518"/>
      <c r="E5" s="518"/>
      <c r="F5" s="518"/>
      <c r="G5" s="518"/>
      <c r="H5" s="518"/>
      <c r="I5" s="518"/>
      <c r="J5" s="518"/>
      <c r="K5" s="518"/>
      <c r="L5" s="518"/>
    </row>
    <row r="6" spans="1:12" s="208" customFormat="1" x14ac:dyDescent="0.25"/>
    <row r="8" spans="1:12" x14ac:dyDescent="0.25">
      <c r="A8" s="529" t="s">
        <v>383</v>
      </c>
      <c r="B8" s="528" t="s">
        <v>384</v>
      </c>
      <c r="C8" s="528"/>
      <c r="D8" s="528"/>
      <c r="E8" s="528"/>
      <c r="F8" s="528"/>
      <c r="G8" s="528"/>
      <c r="H8" s="528"/>
      <c r="I8" s="528"/>
      <c r="J8" s="528"/>
      <c r="K8" s="528"/>
      <c r="L8" s="522" t="s">
        <v>288</v>
      </c>
    </row>
    <row r="9" spans="1:12" x14ac:dyDescent="0.25">
      <c r="A9" s="529"/>
      <c r="B9" s="374">
        <v>2014</v>
      </c>
      <c r="C9" s="374">
        <v>2015</v>
      </c>
      <c r="D9" s="374">
        <v>2016</v>
      </c>
      <c r="E9" s="374">
        <v>2017</v>
      </c>
      <c r="F9" s="374">
        <v>2018</v>
      </c>
      <c r="G9" s="374">
        <v>2019</v>
      </c>
      <c r="H9" s="374">
        <v>2020</v>
      </c>
      <c r="I9" s="374" t="s">
        <v>296</v>
      </c>
      <c r="J9" s="374" t="s">
        <v>297</v>
      </c>
      <c r="K9" s="374" t="s">
        <v>298</v>
      </c>
      <c r="L9" s="522"/>
    </row>
    <row r="10" spans="1:12" x14ac:dyDescent="0.25">
      <c r="A10" s="367" t="s">
        <v>303</v>
      </c>
      <c r="B10" s="220">
        <v>82.329752720069393</v>
      </c>
      <c r="C10" s="220">
        <v>82.092711130566926</v>
      </c>
      <c r="D10" s="220">
        <v>83.354500184260758</v>
      </c>
      <c r="E10" s="220">
        <v>83.138428242975976</v>
      </c>
      <c r="F10" s="220">
        <v>81.565997313499778</v>
      </c>
      <c r="G10" s="220">
        <v>81.814960648945316</v>
      </c>
      <c r="H10" s="220">
        <v>87.972511177057882</v>
      </c>
      <c r="I10" s="220">
        <v>88.055038560612317</v>
      </c>
      <c r="J10" s="220">
        <v>88.420702465365594</v>
      </c>
      <c r="K10" s="220">
        <v>86.183864087337312</v>
      </c>
      <c r="L10" s="235">
        <v>84.492846653069108</v>
      </c>
    </row>
    <row r="11" spans="1:12" x14ac:dyDescent="0.25">
      <c r="A11" s="367" t="s">
        <v>304</v>
      </c>
      <c r="B11" s="220">
        <v>17.670247279930631</v>
      </c>
      <c r="C11" s="220">
        <v>17.907288869433089</v>
      </c>
      <c r="D11" s="220">
        <v>16.645499815739246</v>
      </c>
      <c r="E11" s="220">
        <v>16.861571757024016</v>
      </c>
      <c r="F11" s="220">
        <v>18.434002686500222</v>
      </c>
      <c r="G11" s="220">
        <v>18.185039351054687</v>
      </c>
      <c r="H11" s="220">
        <v>12.027488822942116</v>
      </c>
      <c r="I11" s="220">
        <v>11.944961439387678</v>
      </c>
      <c r="J11" s="220">
        <v>11.579297534634401</v>
      </c>
      <c r="K11" s="220">
        <v>13.816135912662681</v>
      </c>
      <c r="L11" s="235">
        <v>15.507153346930874</v>
      </c>
    </row>
    <row r="12" spans="1:12" x14ac:dyDescent="0.25">
      <c r="K12" s="219"/>
    </row>
    <row r="13" spans="1:12" x14ac:dyDescent="0.25">
      <c r="A13" s="210" t="s">
        <v>374</v>
      </c>
    </row>
    <row r="14" spans="1:12" x14ac:dyDescent="0.25">
      <c r="A14" s="210" t="s">
        <v>368</v>
      </c>
    </row>
    <row r="15" spans="1:12" x14ac:dyDescent="0.25">
      <c r="A15" s="210" t="s">
        <v>369</v>
      </c>
    </row>
    <row r="20" spans="1:10" ht="17.25" x14ac:dyDescent="0.3">
      <c r="C20" s="401"/>
    </row>
    <row r="29" spans="1:10" x14ac:dyDescent="0.25">
      <c r="A29" s="236"/>
      <c r="B29" s="236"/>
      <c r="C29" s="236"/>
      <c r="D29" s="236"/>
      <c r="E29" s="236"/>
      <c r="F29" s="236"/>
    </row>
    <row r="31" spans="1:10" x14ac:dyDescent="0.25">
      <c r="B31" s="525"/>
      <c r="C31" s="525"/>
      <c r="D31" s="525"/>
      <c r="E31" s="525"/>
      <c r="F31" s="525"/>
      <c r="G31" s="525"/>
      <c r="H31" s="525"/>
      <c r="I31" s="525"/>
      <c r="J31" s="525"/>
    </row>
    <row r="32" spans="1:10" x14ac:dyDescent="0.25">
      <c r="B32" s="525"/>
      <c r="C32" s="525"/>
      <c r="D32" s="525"/>
      <c r="E32" s="525"/>
      <c r="F32" s="525"/>
      <c r="G32" s="525"/>
      <c r="H32" s="525"/>
      <c r="I32" s="525"/>
      <c r="J32" s="525"/>
    </row>
    <row r="33" spans="2:10" x14ac:dyDescent="0.25">
      <c r="B33" s="525"/>
      <c r="C33" s="525"/>
      <c r="D33" s="525"/>
      <c r="E33" s="525"/>
      <c r="F33" s="525"/>
      <c r="G33" s="525"/>
      <c r="H33" s="525"/>
      <c r="I33" s="525"/>
      <c r="J33" s="525"/>
    </row>
    <row r="34" spans="2:10" x14ac:dyDescent="0.25">
      <c r="B34" s="525"/>
      <c r="C34" s="525"/>
      <c r="D34" s="525"/>
      <c r="E34" s="525"/>
      <c r="F34" s="525"/>
      <c r="G34" s="525"/>
      <c r="H34" s="525"/>
      <c r="I34" s="525"/>
      <c r="J34" s="525"/>
    </row>
    <row r="35" spans="2:10" x14ac:dyDescent="0.25">
      <c r="B35" s="525"/>
      <c r="C35" s="525"/>
      <c r="D35" s="525"/>
      <c r="E35" s="525"/>
      <c r="F35" s="525"/>
      <c r="G35" s="525"/>
      <c r="H35" s="525"/>
      <c r="I35" s="525"/>
      <c r="J35" s="525"/>
    </row>
    <row r="36" spans="2:10" x14ac:dyDescent="0.25">
      <c r="B36" s="525"/>
      <c r="C36" s="525"/>
      <c r="D36" s="525"/>
      <c r="E36" s="525"/>
      <c r="F36" s="525"/>
      <c r="G36" s="525"/>
      <c r="H36" s="525"/>
      <c r="I36" s="525"/>
      <c r="J36" s="525"/>
    </row>
  </sheetData>
  <mergeCells count="8">
    <mergeCell ref="A1:J2"/>
    <mergeCell ref="B31:J36"/>
    <mergeCell ref="A8:A9"/>
    <mergeCell ref="A3:L3"/>
    <mergeCell ref="A4:L4"/>
    <mergeCell ref="A5:L5"/>
    <mergeCell ref="B8:K8"/>
    <mergeCell ref="L8:L9"/>
  </mergeCells>
  <conditionalFormatting sqref="A4:A5">
    <cfRule type="duplicateValues" dxfId="9" priority="1"/>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4DCFC-8B7C-4F2C-BE8B-9342FFC44428}">
  <dimension ref="A1:K27"/>
  <sheetViews>
    <sheetView showGridLines="0" topLeftCell="A2" workbookViewId="0">
      <selection activeCell="A23" sqref="A23"/>
    </sheetView>
  </sheetViews>
  <sheetFormatPr baseColWidth="10" defaultColWidth="11.5703125" defaultRowHeight="15" x14ac:dyDescent="0.25"/>
  <cols>
    <col min="1" max="1" width="38.5703125" style="210" customWidth="1"/>
    <col min="2" max="11" width="9.85546875" style="210" customWidth="1"/>
    <col min="12" max="16384" width="11.5703125" style="210"/>
  </cols>
  <sheetData>
    <row r="1" spans="1:11" s="204" customFormat="1" ht="59.25" customHeight="1" x14ac:dyDescent="0.3">
      <c r="A1" s="523"/>
      <c r="B1" s="523"/>
      <c r="C1" s="523"/>
      <c r="D1" s="523"/>
      <c r="E1" s="523"/>
      <c r="F1" s="523"/>
      <c r="G1" s="523"/>
      <c r="H1" s="523"/>
      <c r="I1" s="523"/>
      <c r="J1" s="523"/>
      <c r="K1" s="214"/>
    </row>
    <row r="2" spans="1:11" s="206" customFormat="1" ht="3" customHeight="1" x14ac:dyDescent="0.25">
      <c r="A2" s="523"/>
      <c r="B2" s="523"/>
      <c r="C2" s="523"/>
      <c r="D2" s="523"/>
      <c r="E2" s="523"/>
      <c r="F2" s="523"/>
      <c r="G2" s="523"/>
      <c r="H2" s="523"/>
      <c r="I2" s="523"/>
      <c r="J2" s="523"/>
      <c r="K2" s="214"/>
    </row>
    <row r="3" spans="1:11" s="208" customFormat="1" ht="48" customHeight="1" x14ac:dyDescent="0.25">
      <c r="A3" s="516" t="s">
        <v>397</v>
      </c>
      <c r="B3" s="517"/>
      <c r="C3" s="517"/>
      <c r="D3" s="517"/>
      <c r="E3" s="517"/>
      <c r="F3" s="517"/>
      <c r="G3" s="517"/>
      <c r="H3" s="517"/>
      <c r="I3" s="517"/>
      <c r="J3" s="517"/>
      <c r="K3" s="207"/>
    </row>
    <row r="4" spans="1:11" x14ac:dyDescent="0.25">
      <c r="A4" s="224" t="s">
        <v>316</v>
      </c>
      <c r="B4" s="224"/>
      <c r="C4" s="225"/>
      <c r="D4" s="225"/>
      <c r="E4" s="224"/>
      <c r="F4" s="224"/>
      <c r="G4" s="226"/>
      <c r="H4" s="226"/>
      <c r="I4" s="226"/>
      <c r="J4" s="226"/>
      <c r="K4" s="226"/>
    </row>
    <row r="5" spans="1:11" x14ac:dyDescent="0.25">
      <c r="A5" s="227" t="s">
        <v>317</v>
      </c>
      <c r="B5" s="227"/>
      <c r="C5" s="225"/>
      <c r="D5" s="225"/>
      <c r="E5" s="224"/>
      <c r="F5" s="224"/>
      <c r="G5" s="226"/>
      <c r="H5" s="226"/>
      <c r="I5" s="226"/>
      <c r="J5" s="226"/>
      <c r="K5" s="226"/>
    </row>
    <row r="6" spans="1:11" x14ac:dyDescent="0.25">
      <c r="A6" s="227" t="s">
        <v>308</v>
      </c>
      <c r="B6" s="227"/>
      <c r="C6" s="225"/>
      <c r="D6" s="225"/>
      <c r="E6" s="224"/>
      <c r="F6" s="224"/>
      <c r="G6" s="226"/>
      <c r="H6" s="226"/>
      <c r="I6" s="226"/>
      <c r="J6" s="226"/>
      <c r="K6" s="226"/>
    </row>
    <row r="7" spans="1:11" x14ac:dyDescent="0.25">
      <c r="A7" s="227" t="s">
        <v>309</v>
      </c>
      <c r="B7" s="227"/>
      <c r="C7" s="226"/>
      <c r="D7" s="226"/>
      <c r="E7" s="226"/>
      <c r="F7" s="226"/>
      <c r="G7" s="226"/>
      <c r="H7" s="226"/>
      <c r="I7" s="226"/>
      <c r="J7" s="226"/>
      <c r="K7" s="226"/>
    </row>
    <row r="8" spans="1:11" x14ac:dyDescent="0.25">
      <c r="A8" s="237" t="s">
        <v>310</v>
      </c>
      <c r="B8" s="237"/>
      <c r="C8" s="238"/>
      <c r="D8" s="238"/>
      <c r="E8" s="238"/>
      <c r="F8" s="238"/>
      <c r="G8" s="238"/>
      <c r="H8" s="238"/>
      <c r="I8" s="238"/>
      <c r="J8" s="238"/>
      <c r="K8" s="238"/>
    </row>
    <row r="9" spans="1:11" x14ac:dyDescent="0.25">
      <c r="A9" s="234"/>
      <c r="B9" s="228"/>
      <c r="C9" s="228"/>
      <c r="D9" s="228"/>
      <c r="E9" s="228"/>
      <c r="F9" s="228"/>
      <c r="G9" s="228"/>
      <c r="H9" s="228"/>
      <c r="I9" s="228"/>
      <c r="J9" s="228"/>
      <c r="K9" s="228"/>
    </row>
    <row r="10" spans="1:11" x14ac:dyDescent="0.25">
      <c r="A10" s="532" t="s">
        <v>311</v>
      </c>
      <c r="B10" s="530">
        <v>2014</v>
      </c>
      <c r="C10" s="530">
        <v>2015</v>
      </c>
      <c r="D10" s="530">
        <v>2016</v>
      </c>
      <c r="E10" s="530">
        <v>2017</v>
      </c>
      <c r="F10" s="530">
        <v>2018</v>
      </c>
      <c r="G10" s="530">
        <v>2019</v>
      </c>
      <c r="H10" s="530">
        <v>2020</v>
      </c>
      <c r="I10" s="530" t="s">
        <v>296</v>
      </c>
      <c r="J10" s="530" t="s">
        <v>297</v>
      </c>
      <c r="K10" s="530" t="s">
        <v>298</v>
      </c>
    </row>
    <row r="11" spans="1:11" x14ac:dyDescent="0.25">
      <c r="A11" s="532"/>
      <c r="B11" s="531"/>
      <c r="C11" s="531"/>
      <c r="D11" s="531"/>
      <c r="E11" s="531"/>
      <c r="F11" s="531"/>
      <c r="G11" s="531"/>
      <c r="H11" s="531"/>
      <c r="I11" s="531"/>
      <c r="J11" s="531"/>
      <c r="K11" s="531"/>
    </row>
    <row r="12" spans="1:11" x14ac:dyDescent="0.25">
      <c r="A12" s="229" t="s">
        <v>312</v>
      </c>
      <c r="B12" s="230"/>
      <c r="C12" s="231"/>
      <c r="D12" s="231"/>
      <c r="E12" s="231"/>
      <c r="F12" s="231"/>
      <c r="G12" s="231"/>
      <c r="H12" s="231"/>
      <c r="I12" s="231"/>
      <c r="J12" s="231"/>
      <c r="K12" s="231"/>
    </row>
    <row r="13" spans="1:11" x14ac:dyDescent="0.25">
      <c r="A13" s="232" t="s">
        <v>313</v>
      </c>
      <c r="B13" s="232">
        <v>39174888.860568896</v>
      </c>
      <c r="C13" s="232">
        <v>42876580.555297397</v>
      </c>
      <c r="D13" s="232">
        <v>45080386.309131138</v>
      </c>
      <c r="E13" s="232">
        <v>47059697.70680441</v>
      </c>
      <c r="F13" s="232">
        <v>50006974.235962257</v>
      </c>
      <c r="G13" s="232">
        <v>53383747.152862944</v>
      </c>
      <c r="H13" s="232">
        <v>44545420</v>
      </c>
      <c r="I13" s="232">
        <v>55118832</v>
      </c>
      <c r="J13" s="232">
        <v>69648917</v>
      </c>
      <c r="K13" s="232">
        <v>78128936</v>
      </c>
    </row>
    <row r="14" spans="1:11" x14ac:dyDescent="0.25">
      <c r="A14" s="230" t="s">
        <v>314</v>
      </c>
      <c r="B14" s="230">
        <v>16903513.20162449</v>
      </c>
      <c r="C14" s="230">
        <v>19053270.874892592</v>
      </c>
      <c r="D14" s="230">
        <v>20018169.988920607</v>
      </c>
      <c r="E14" s="230">
        <v>20802072.961279545</v>
      </c>
      <c r="F14" s="230">
        <v>22867763.637851909</v>
      </c>
      <c r="G14" s="230">
        <v>24600515.006967191</v>
      </c>
      <c r="H14" s="230">
        <v>20493027</v>
      </c>
      <c r="I14" s="230">
        <v>25832601</v>
      </c>
      <c r="J14" s="230">
        <v>33431530</v>
      </c>
      <c r="K14" s="230">
        <v>37453814</v>
      </c>
    </row>
    <row r="15" spans="1:11" x14ac:dyDescent="0.25">
      <c r="A15" s="233" t="s">
        <v>315</v>
      </c>
      <c r="B15" s="233">
        <v>22271375.658944406</v>
      </c>
      <c r="C15" s="233">
        <v>23823309.680404805</v>
      </c>
      <c r="D15" s="233">
        <v>25062216.320210531</v>
      </c>
      <c r="E15" s="233">
        <v>26257624.745524865</v>
      </c>
      <c r="F15" s="233">
        <v>27139210.598110348</v>
      </c>
      <c r="G15" s="233">
        <v>28783232.145895753</v>
      </c>
      <c r="H15" s="233">
        <v>24052393</v>
      </c>
      <c r="I15" s="233">
        <v>29286231</v>
      </c>
      <c r="J15" s="233">
        <v>36217388</v>
      </c>
      <c r="K15" s="233">
        <v>40675122</v>
      </c>
    </row>
    <row r="16" spans="1:11" x14ac:dyDescent="0.25">
      <c r="A16" s="233"/>
      <c r="B16" s="233"/>
      <c r="C16" s="239"/>
      <c r="D16" s="239"/>
      <c r="E16" s="239"/>
      <c r="F16" s="239"/>
      <c r="G16" s="239"/>
      <c r="H16" s="239"/>
      <c r="I16" s="239"/>
      <c r="J16" s="239"/>
      <c r="K16" s="239"/>
    </row>
    <row r="17" spans="1:11" x14ac:dyDescent="0.25">
      <c r="A17" s="240" t="s">
        <v>318</v>
      </c>
      <c r="B17" s="233"/>
      <c r="C17" s="233"/>
      <c r="D17" s="233"/>
      <c r="E17" s="233"/>
      <c r="F17" s="233"/>
      <c r="G17" s="233"/>
      <c r="H17" s="233"/>
      <c r="I17" s="233"/>
      <c r="J17" s="233"/>
      <c r="K17" s="233"/>
    </row>
    <row r="18" spans="1:11" x14ac:dyDescent="0.25">
      <c r="A18" s="241" t="s">
        <v>319</v>
      </c>
      <c r="B18" s="230">
        <v>9915255.0399092473</v>
      </c>
      <c r="C18" s="230">
        <v>10735529.766951121</v>
      </c>
      <c r="D18" s="230">
        <v>11455554.746570688</v>
      </c>
      <c r="E18" s="230">
        <v>12232195.171188962</v>
      </c>
      <c r="F18" s="230">
        <v>13226895.644453179</v>
      </c>
      <c r="G18" s="230">
        <v>14320244.33979453</v>
      </c>
      <c r="H18" s="230">
        <v>13721331</v>
      </c>
      <c r="I18" s="230">
        <v>15888035</v>
      </c>
      <c r="J18" s="230">
        <v>19475376</v>
      </c>
      <c r="K18" s="230">
        <v>22146451</v>
      </c>
    </row>
    <row r="19" spans="1:11" x14ac:dyDescent="0.25">
      <c r="A19" s="242" t="s">
        <v>320</v>
      </c>
      <c r="B19" s="232">
        <v>8525868.1816901676</v>
      </c>
      <c r="C19" s="232">
        <v>9305261.6433153506</v>
      </c>
      <c r="D19" s="232">
        <v>9895032.7488695327</v>
      </c>
      <c r="E19" s="232">
        <v>10537275.851763155</v>
      </c>
      <c r="F19" s="232">
        <v>11350284.911650222</v>
      </c>
      <c r="G19" s="243">
        <v>12351712.491617344</v>
      </c>
      <c r="H19" s="243">
        <v>11864850</v>
      </c>
      <c r="I19" s="243">
        <v>13762415</v>
      </c>
      <c r="J19" s="243">
        <v>16991605</v>
      </c>
      <c r="K19" s="243">
        <v>19330488</v>
      </c>
    </row>
    <row r="20" spans="1:11" x14ac:dyDescent="0.25">
      <c r="A20" s="241" t="s">
        <v>321</v>
      </c>
      <c r="B20" s="230">
        <v>1389386.8582190792</v>
      </c>
      <c r="C20" s="230">
        <v>1430268.1236357701</v>
      </c>
      <c r="D20" s="230">
        <v>1560521.9977011546</v>
      </c>
      <c r="E20" s="230">
        <v>1694919.3194258055</v>
      </c>
      <c r="F20" s="230">
        <v>1876610.7328029564</v>
      </c>
      <c r="G20" s="244">
        <v>1968531.8481771857</v>
      </c>
      <c r="H20" s="244">
        <v>1856481</v>
      </c>
      <c r="I20" s="244">
        <v>2125620</v>
      </c>
      <c r="J20" s="244">
        <v>2483771</v>
      </c>
      <c r="K20" s="244">
        <v>2815963</v>
      </c>
    </row>
    <row r="21" spans="1:11" x14ac:dyDescent="0.25">
      <c r="A21" s="242" t="s">
        <v>322</v>
      </c>
      <c r="B21" s="232">
        <v>791308.11166676669</v>
      </c>
      <c r="C21" s="232">
        <v>887798.56512289587</v>
      </c>
      <c r="D21" s="232">
        <v>843370.55657357175</v>
      </c>
      <c r="E21" s="232">
        <v>946951.20864421176</v>
      </c>
      <c r="F21" s="232">
        <v>957547.42717375222</v>
      </c>
      <c r="G21" s="243">
        <v>1081790.4442149813</v>
      </c>
      <c r="H21" s="243">
        <v>774005</v>
      </c>
      <c r="I21" s="243">
        <v>841460</v>
      </c>
      <c r="J21" s="243">
        <v>1101750</v>
      </c>
      <c r="K21" s="243">
        <v>1255099</v>
      </c>
    </row>
    <row r="22" spans="1:11" x14ac:dyDescent="0.25">
      <c r="A22" s="245" t="s">
        <v>323</v>
      </c>
      <c r="B22" s="245">
        <v>11564812.507368391</v>
      </c>
      <c r="C22" s="245">
        <v>12199981.348330788</v>
      </c>
      <c r="D22" s="245">
        <v>12763291.017066272</v>
      </c>
      <c r="E22" s="245">
        <v>13078478.365691692</v>
      </c>
      <c r="F22" s="245">
        <v>12954767.526483417</v>
      </c>
      <c r="G22" s="245">
        <v>13381197.361886242</v>
      </c>
      <c r="H22" s="245">
        <v>9557057</v>
      </c>
      <c r="I22" s="245">
        <v>12556736</v>
      </c>
      <c r="J22" s="245">
        <v>15640262</v>
      </c>
      <c r="K22" s="245">
        <v>17273572</v>
      </c>
    </row>
    <row r="23" spans="1:11" x14ac:dyDescent="0.25">
      <c r="A23" s="246" t="s">
        <v>408</v>
      </c>
      <c r="B23" s="246"/>
      <c r="C23" s="247"/>
      <c r="D23" s="247"/>
      <c r="E23" s="247"/>
      <c r="F23" s="247"/>
      <c r="G23" s="248"/>
      <c r="H23" s="248"/>
      <c r="I23" s="248"/>
      <c r="J23" s="248"/>
      <c r="K23" s="228"/>
    </row>
    <row r="24" spans="1:11" x14ac:dyDescent="0.25">
      <c r="A24" s="249" t="s">
        <v>324</v>
      </c>
      <c r="B24" s="249"/>
      <c r="C24" s="250"/>
      <c r="D24" s="251"/>
      <c r="E24" s="251"/>
      <c r="F24" s="251"/>
      <c r="G24" s="252"/>
      <c r="H24" s="252"/>
      <c r="I24" s="252"/>
      <c r="J24" s="252"/>
      <c r="K24" s="228"/>
    </row>
    <row r="25" spans="1:11" x14ac:dyDescent="0.25">
      <c r="A25" s="253" t="s">
        <v>325</v>
      </c>
      <c r="B25" s="254"/>
      <c r="C25" s="234"/>
      <c r="D25" s="234"/>
      <c r="E25" s="234"/>
      <c r="F25" s="234"/>
      <c r="G25" s="255"/>
      <c r="H25" s="255"/>
      <c r="I25" s="255"/>
      <c r="J25" s="255"/>
      <c r="K25" s="211"/>
    </row>
    <row r="26" spans="1:11" x14ac:dyDescent="0.25">
      <c r="A26" s="256" t="s">
        <v>326</v>
      </c>
      <c r="B26" s="228"/>
      <c r="C26" s="228"/>
      <c r="D26" s="228"/>
      <c r="E26" s="228"/>
      <c r="F26" s="228"/>
      <c r="G26" s="211"/>
      <c r="H26" s="211"/>
      <c r="I26" s="211"/>
      <c r="J26" s="211"/>
      <c r="K26" s="211"/>
    </row>
    <row r="27" spans="1:11" x14ac:dyDescent="0.25">
      <c r="A27" s="257"/>
    </row>
  </sheetData>
  <mergeCells count="13">
    <mergeCell ref="I10:I11"/>
    <mergeCell ref="J10:J11"/>
    <mergeCell ref="K10:K11"/>
    <mergeCell ref="A1:J2"/>
    <mergeCell ref="A3:J3"/>
    <mergeCell ref="A10:A11"/>
    <mergeCell ref="B10:B11"/>
    <mergeCell ref="C10:C11"/>
    <mergeCell ref="D10:D11"/>
    <mergeCell ref="E10:E11"/>
    <mergeCell ref="F10:F11"/>
    <mergeCell ref="G10:G11"/>
    <mergeCell ref="H10:H1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2E4C0-8327-4137-87C4-79F0882AC9D0}">
  <dimension ref="A1:K20"/>
  <sheetViews>
    <sheetView showGridLines="0" topLeftCell="A2" workbookViewId="0">
      <selection activeCell="A17" sqref="A17"/>
    </sheetView>
  </sheetViews>
  <sheetFormatPr baseColWidth="10" defaultRowHeight="15" x14ac:dyDescent="0.25"/>
  <cols>
    <col min="1" max="1" width="29.7109375" style="262" customWidth="1"/>
    <col min="2" max="10" width="11.42578125" style="262"/>
    <col min="11" max="11" width="13.7109375" style="262" customWidth="1"/>
    <col min="12" max="16384" width="11.42578125" style="262"/>
  </cols>
  <sheetData>
    <row r="1" spans="1:11" s="204" customFormat="1" ht="59.25" customHeight="1" x14ac:dyDescent="0.3">
      <c r="A1" s="535"/>
      <c r="B1" s="535"/>
      <c r="C1" s="535"/>
      <c r="D1" s="535"/>
      <c r="E1" s="535"/>
      <c r="F1" s="535"/>
      <c r="G1" s="535"/>
      <c r="H1" s="535"/>
      <c r="I1" s="535"/>
      <c r="J1" s="535"/>
      <c r="K1" s="258"/>
    </row>
    <row r="2" spans="1:11" s="206" customFormat="1" ht="3" customHeight="1" x14ac:dyDescent="0.25">
      <c r="A2" s="535"/>
      <c r="B2" s="535"/>
      <c r="C2" s="535"/>
      <c r="D2" s="535"/>
      <c r="E2" s="535"/>
      <c r="F2" s="535"/>
      <c r="G2" s="535"/>
      <c r="H2" s="535"/>
      <c r="I2" s="535"/>
      <c r="J2" s="535"/>
      <c r="K2" s="258"/>
    </row>
    <row r="3" spans="1:11" s="260" customFormat="1" ht="45.75" customHeight="1" x14ac:dyDescent="0.25">
      <c r="A3" s="536" t="s">
        <v>397</v>
      </c>
      <c r="B3" s="537"/>
      <c r="C3" s="537"/>
      <c r="D3" s="537"/>
      <c r="E3" s="537"/>
      <c r="F3" s="537"/>
      <c r="G3" s="537"/>
      <c r="H3" s="537"/>
      <c r="I3" s="537"/>
      <c r="J3" s="537"/>
      <c r="K3" s="259"/>
    </row>
    <row r="4" spans="1:11" x14ac:dyDescent="0.25">
      <c r="A4" s="264"/>
      <c r="B4" s="265"/>
      <c r="C4" s="265"/>
      <c r="D4" s="265"/>
      <c r="E4" s="265"/>
      <c r="F4" s="264"/>
      <c r="G4" s="264"/>
      <c r="H4" s="264"/>
      <c r="I4" s="264"/>
      <c r="J4" s="264"/>
      <c r="K4" s="264"/>
    </row>
    <row r="5" spans="1:11" x14ac:dyDescent="0.25">
      <c r="A5" s="383" t="s">
        <v>307</v>
      </c>
      <c r="B5" s="261"/>
      <c r="C5" s="261"/>
      <c r="D5" s="261"/>
      <c r="E5" s="261"/>
      <c r="F5" s="383"/>
      <c r="G5" s="384"/>
      <c r="H5" s="384"/>
      <c r="I5" s="384"/>
      <c r="J5" s="384"/>
      <c r="K5" s="384"/>
    </row>
    <row r="6" spans="1:11" x14ac:dyDescent="0.25">
      <c r="A6" s="385" t="s">
        <v>317</v>
      </c>
      <c r="B6" s="261"/>
      <c r="C6" s="261"/>
      <c r="D6" s="261"/>
      <c r="E6" s="261"/>
      <c r="F6" s="383"/>
      <c r="G6" s="384"/>
      <c r="H6" s="384"/>
      <c r="I6" s="384"/>
      <c r="J6" s="384"/>
      <c r="K6" s="384"/>
    </row>
    <row r="7" spans="1:11" x14ac:dyDescent="0.25">
      <c r="A7" s="385" t="s">
        <v>327</v>
      </c>
      <c r="B7" s="261"/>
      <c r="C7" s="261"/>
      <c r="D7" s="261"/>
      <c r="E7" s="261"/>
      <c r="F7" s="383"/>
      <c r="G7" s="384"/>
      <c r="H7" s="384"/>
      <c r="I7" s="384"/>
      <c r="J7" s="384"/>
      <c r="K7" s="384"/>
    </row>
    <row r="8" spans="1:11" x14ac:dyDescent="0.25">
      <c r="A8" s="385" t="s">
        <v>309</v>
      </c>
      <c r="B8" s="261"/>
      <c r="C8" s="261"/>
      <c r="D8" s="261"/>
      <c r="E8" s="261"/>
      <c r="F8" s="384"/>
      <c r="G8" s="384"/>
      <c r="H8" s="384"/>
      <c r="I8" s="384"/>
      <c r="J8" s="384"/>
      <c r="K8" s="384"/>
    </row>
    <row r="9" spans="1:11" x14ac:dyDescent="0.25">
      <c r="A9" s="386" t="s">
        <v>310</v>
      </c>
      <c r="B9" s="263"/>
      <c r="C9" s="263"/>
      <c r="D9" s="263"/>
      <c r="E9" s="263"/>
      <c r="F9" s="387"/>
      <c r="G9" s="387"/>
      <c r="H9" s="387"/>
      <c r="I9" s="387"/>
      <c r="J9" s="387"/>
      <c r="K9" s="387"/>
    </row>
    <row r="10" spans="1:11" x14ac:dyDescent="0.25">
      <c r="A10" s="381"/>
      <c r="B10" s="388"/>
      <c r="C10" s="388"/>
      <c r="D10" s="388"/>
      <c r="E10" s="388"/>
      <c r="F10" s="381"/>
      <c r="G10" s="381"/>
      <c r="H10" s="381"/>
      <c r="I10" s="381"/>
      <c r="J10" s="381"/>
      <c r="K10" s="381"/>
    </row>
    <row r="11" spans="1:11" x14ac:dyDescent="0.25">
      <c r="A11" s="532" t="s">
        <v>311</v>
      </c>
      <c r="B11" s="533">
        <v>2014</v>
      </c>
      <c r="C11" s="533">
        <v>2015</v>
      </c>
      <c r="D11" s="533">
        <v>2016</v>
      </c>
      <c r="E11" s="533">
        <v>2017</v>
      </c>
      <c r="F11" s="533">
        <v>2018</v>
      </c>
      <c r="G11" s="533">
        <v>2019</v>
      </c>
      <c r="H11" s="533">
        <v>2020</v>
      </c>
      <c r="I11" s="533" t="s">
        <v>296</v>
      </c>
      <c r="J11" s="533" t="s">
        <v>297</v>
      </c>
      <c r="K11" s="533" t="s">
        <v>298</v>
      </c>
    </row>
    <row r="12" spans="1:11" x14ac:dyDescent="0.25">
      <c r="A12" s="532"/>
      <c r="B12" s="534"/>
      <c r="C12" s="534"/>
      <c r="D12" s="534"/>
      <c r="E12" s="534"/>
      <c r="F12" s="534"/>
      <c r="G12" s="534"/>
      <c r="H12" s="534"/>
      <c r="I12" s="534"/>
      <c r="J12" s="534"/>
      <c r="K12" s="534"/>
    </row>
    <row r="13" spans="1:11" x14ac:dyDescent="0.25">
      <c r="A13" s="229" t="s">
        <v>312</v>
      </c>
      <c r="B13" s="230"/>
      <c r="C13" s="389"/>
      <c r="D13" s="389"/>
      <c r="E13" s="389"/>
      <c r="F13" s="389"/>
      <c r="G13" s="389"/>
      <c r="H13" s="389"/>
      <c r="I13" s="389"/>
      <c r="J13" s="389"/>
      <c r="K13" s="389"/>
    </row>
    <row r="14" spans="1:11" x14ac:dyDescent="0.25">
      <c r="A14" s="232" t="s">
        <v>313</v>
      </c>
      <c r="B14" s="232">
        <v>41410190.483459257</v>
      </c>
      <c r="C14" s="232">
        <v>42876580.555297397</v>
      </c>
      <c r="D14" s="232">
        <v>42805554.106798768</v>
      </c>
      <c r="E14" s="232">
        <v>42433969.289481759</v>
      </c>
      <c r="F14" s="232">
        <v>44026810.836659715</v>
      </c>
      <c r="G14" s="232">
        <v>44826147.182948515</v>
      </c>
      <c r="H14" s="232">
        <v>37266530</v>
      </c>
      <c r="I14" s="232">
        <v>45158089</v>
      </c>
      <c r="J14" s="232">
        <v>52461655</v>
      </c>
      <c r="K14" s="232">
        <v>54240938</v>
      </c>
    </row>
    <row r="15" spans="1:11" x14ac:dyDescent="0.25">
      <c r="A15" s="230" t="s">
        <v>314</v>
      </c>
      <c r="B15" s="230">
        <v>17874304.171817925</v>
      </c>
      <c r="C15" s="230">
        <v>19053270.874892592</v>
      </c>
      <c r="D15" s="230">
        <v>19017671.129792146</v>
      </c>
      <c r="E15" s="230">
        <v>18770372.17381179</v>
      </c>
      <c r="F15" s="230">
        <v>20182563.079026796</v>
      </c>
      <c r="G15" s="230">
        <v>20690931.086918317</v>
      </c>
      <c r="H15" s="230">
        <v>17093706</v>
      </c>
      <c r="I15" s="230">
        <v>21166305</v>
      </c>
      <c r="J15" s="230">
        <v>25173456</v>
      </c>
      <c r="K15" s="230">
        <v>26022940</v>
      </c>
    </row>
    <row r="16" spans="1:11" x14ac:dyDescent="0.25">
      <c r="A16" s="266" t="s">
        <v>315</v>
      </c>
      <c r="B16" s="266">
        <v>23535552.732631989</v>
      </c>
      <c r="C16" s="266">
        <v>23823309.680404805</v>
      </c>
      <c r="D16" s="266">
        <v>23787882.977006625</v>
      </c>
      <c r="E16" s="266">
        <v>23663522.066603392</v>
      </c>
      <c r="F16" s="266">
        <v>23845052.958589405</v>
      </c>
      <c r="G16" s="266">
        <v>24136672.305993602</v>
      </c>
      <c r="H16" s="266">
        <v>20173713</v>
      </c>
      <c r="I16" s="266">
        <v>23990355</v>
      </c>
      <c r="J16" s="266">
        <v>27286677</v>
      </c>
      <c r="K16" s="266">
        <v>28216428</v>
      </c>
    </row>
    <row r="17" spans="1:11" x14ac:dyDescent="0.25">
      <c r="A17" s="246" t="s">
        <v>408</v>
      </c>
      <c r="B17" s="233"/>
      <c r="C17" s="233"/>
      <c r="D17" s="233"/>
      <c r="E17" s="233"/>
      <c r="F17" s="233"/>
      <c r="G17" s="233"/>
      <c r="H17" s="233"/>
      <c r="I17" s="233"/>
      <c r="J17" s="233"/>
      <c r="K17" s="233"/>
    </row>
    <row r="18" spans="1:11" x14ac:dyDescent="0.25">
      <c r="A18" s="249" t="s">
        <v>324</v>
      </c>
      <c r="B18" s="233"/>
      <c r="C18" s="233"/>
      <c r="D18" s="233"/>
      <c r="E18" s="233"/>
      <c r="F18" s="233"/>
      <c r="G18" s="233"/>
      <c r="H18" s="233"/>
      <c r="I18" s="233"/>
      <c r="J18" s="233"/>
      <c r="K18" s="233"/>
    </row>
    <row r="19" spans="1:11" x14ac:dyDescent="0.25">
      <c r="A19" s="380" t="s">
        <v>325</v>
      </c>
      <c r="B19" s="233"/>
      <c r="C19" s="233"/>
      <c r="D19" s="233"/>
      <c r="E19" s="233"/>
      <c r="F19" s="233"/>
      <c r="G19" s="233"/>
      <c r="H19" s="233"/>
      <c r="I19" s="233"/>
      <c r="J19" s="233"/>
      <c r="K19" s="233"/>
    </row>
    <row r="20" spans="1:11" x14ac:dyDescent="0.25">
      <c r="A20" s="382" t="s">
        <v>326</v>
      </c>
      <c r="B20" s="233"/>
      <c r="C20" s="233"/>
      <c r="D20" s="233"/>
      <c r="E20" s="233"/>
      <c r="F20" s="233"/>
      <c r="G20" s="233"/>
      <c r="H20" s="233"/>
      <c r="I20" s="233"/>
      <c r="J20" s="233"/>
      <c r="K20" s="233"/>
    </row>
  </sheetData>
  <mergeCells count="13">
    <mergeCell ref="A1:J2"/>
    <mergeCell ref="A3:J3"/>
    <mergeCell ref="A11:A12"/>
    <mergeCell ref="B11:B12"/>
    <mergeCell ref="C11:C12"/>
    <mergeCell ref="D11:D12"/>
    <mergeCell ref="E11:E12"/>
    <mergeCell ref="K11:K12"/>
    <mergeCell ref="F11:F12"/>
    <mergeCell ref="G11:G12"/>
    <mergeCell ref="H11:H12"/>
    <mergeCell ref="I11:I12"/>
    <mergeCell ref="J11:J1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DFD32-100A-41AB-B814-8A9755083BAB}">
  <dimension ref="A1:H20"/>
  <sheetViews>
    <sheetView showGridLines="0" workbookViewId="0">
      <selection activeCell="A15" sqref="A15"/>
    </sheetView>
  </sheetViews>
  <sheetFormatPr baseColWidth="10" defaultColWidth="10.85546875" defaultRowHeight="15" x14ac:dyDescent="0.25"/>
  <cols>
    <col min="1" max="1" width="29.140625" style="264" customWidth="1"/>
    <col min="2" max="2" width="12.140625" style="264" customWidth="1"/>
    <col min="3" max="3" width="14.42578125" style="264" bestFit="1" customWidth="1"/>
    <col min="4" max="4" width="8.5703125" style="264" customWidth="1"/>
    <col min="5" max="5" width="11.140625" style="264" bestFit="1" customWidth="1"/>
    <col min="6" max="6" width="14" style="264" bestFit="1" customWidth="1"/>
    <col min="7" max="7" width="8.5703125" style="264" customWidth="1"/>
    <col min="8" max="8" width="20" style="264" bestFit="1" customWidth="1"/>
    <col min="9" max="16384" width="10.85546875" style="264"/>
  </cols>
  <sheetData>
    <row r="1" spans="1:8" s="204" customFormat="1" ht="59.25" customHeight="1" x14ac:dyDescent="0.3">
      <c r="A1" s="535"/>
      <c r="B1" s="535"/>
      <c r="C1" s="535"/>
      <c r="D1" s="535"/>
      <c r="E1" s="535"/>
      <c r="F1" s="535"/>
      <c r="G1" s="535"/>
      <c r="H1" s="535"/>
    </row>
    <row r="2" spans="1:8" s="206" customFormat="1" ht="3" customHeight="1" x14ac:dyDescent="0.25">
      <c r="A2" s="535"/>
      <c r="B2" s="535"/>
      <c r="C2" s="535"/>
      <c r="D2" s="535"/>
      <c r="E2" s="535"/>
      <c r="F2" s="535"/>
      <c r="G2" s="535"/>
      <c r="H2" s="535"/>
    </row>
    <row r="3" spans="1:8" s="260" customFormat="1" ht="34.5" customHeight="1" x14ac:dyDescent="0.25">
      <c r="A3" s="536" t="s">
        <v>397</v>
      </c>
      <c r="B3" s="537"/>
      <c r="C3" s="537"/>
      <c r="D3" s="537"/>
      <c r="E3" s="537"/>
      <c r="F3" s="537"/>
      <c r="G3" s="537"/>
      <c r="H3" s="537"/>
    </row>
    <row r="4" spans="1:8" s="260" customFormat="1" x14ac:dyDescent="0.25">
      <c r="A4" s="540" t="s">
        <v>401</v>
      </c>
      <c r="B4" s="540"/>
      <c r="C4" s="540"/>
      <c r="D4" s="540"/>
      <c r="E4" s="540"/>
      <c r="F4" s="540"/>
      <c r="G4" s="540"/>
      <c r="H4" s="540"/>
    </row>
    <row r="5" spans="1:8" s="260" customFormat="1" x14ac:dyDescent="0.25">
      <c r="A5" s="541" t="s">
        <v>432</v>
      </c>
      <c r="B5" s="541"/>
      <c r="C5" s="541"/>
      <c r="D5" s="541"/>
      <c r="E5" s="541"/>
      <c r="F5" s="541"/>
      <c r="G5" s="541"/>
      <c r="H5" s="541"/>
    </row>
    <row r="6" spans="1:8" s="262" customFormat="1" ht="17.25" x14ac:dyDescent="0.25">
      <c r="A6" s="268"/>
      <c r="B6" s="269"/>
      <c r="C6" s="269"/>
      <c r="D6" s="269"/>
      <c r="E6" s="269"/>
      <c r="F6" s="269"/>
      <c r="G6" s="269"/>
    </row>
    <row r="7" spans="1:8" s="262" customFormat="1" ht="15.75" x14ac:dyDescent="0.25">
      <c r="A7" s="542" t="s">
        <v>328</v>
      </c>
      <c r="B7" s="543" t="s">
        <v>329</v>
      </c>
      <c r="C7" s="543"/>
      <c r="D7" s="544"/>
      <c r="E7" s="543" t="s">
        <v>405</v>
      </c>
      <c r="F7" s="543"/>
      <c r="G7" s="544"/>
      <c r="H7" s="270" t="s">
        <v>330</v>
      </c>
    </row>
    <row r="8" spans="1:8" ht="17.25" x14ac:dyDescent="0.25">
      <c r="A8" s="542"/>
      <c r="B8" s="271" t="s">
        <v>331</v>
      </c>
      <c r="C8" s="271" t="s">
        <v>332</v>
      </c>
      <c r="D8" s="272" t="s">
        <v>134</v>
      </c>
      <c r="E8" s="271" t="s">
        <v>331</v>
      </c>
      <c r="F8" s="271" t="s">
        <v>332</v>
      </c>
      <c r="G8" s="272" t="s">
        <v>134</v>
      </c>
      <c r="H8" s="273" t="s">
        <v>406</v>
      </c>
    </row>
    <row r="9" spans="1:8" x14ac:dyDescent="0.25">
      <c r="A9" s="274" t="s">
        <v>333</v>
      </c>
      <c r="B9" s="275">
        <v>153363</v>
      </c>
      <c r="C9" s="275">
        <v>176855</v>
      </c>
      <c r="D9" s="276">
        <v>330218</v>
      </c>
      <c r="E9" s="275">
        <v>171636</v>
      </c>
      <c r="F9" s="275">
        <v>199797</v>
      </c>
      <c r="G9" s="276">
        <v>371433</v>
      </c>
      <c r="H9" s="277">
        <f>+G9/D9*100-100</f>
        <v>12.481148816842207</v>
      </c>
    </row>
    <row r="10" spans="1:8" s="262" customFormat="1" x14ac:dyDescent="0.25">
      <c r="A10" s="230" t="s">
        <v>334</v>
      </c>
      <c r="B10" s="278">
        <v>93034</v>
      </c>
      <c r="C10" s="278">
        <v>48642</v>
      </c>
      <c r="D10" s="279">
        <v>141676</v>
      </c>
      <c r="E10" s="278">
        <v>72786</v>
      </c>
      <c r="F10" s="278">
        <v>45277</v>
      </c>
      <c r="G10" s="279">
        <v>118063</v>
      </c>
      <c r="H10" s="280">
        <f t="shared" ref="H10:H11" si="0">+G10/D10*100-100</f>
        <v>-16.666901945283612</v>
      </c>
    </row>
    <row r="11" spans="1:8" x14ac:dyDescent="0.25">
      <c r="A11" s="281" t="s">
        <v>335</v>
      </c>
      <c r="B11" s="282">
        <v>197769</v>
      </c>
      <c r="C11" s="282">
        <v>111090</v>
      </c>
      <c r="D11" s="283">
        <v>308859</v>
      </c>
      <c r="E11" s="282">
        <v>217975</v>
      </c>
      <c r="F11" s="282">
        <v>124993</v>
      </c>
      <c r="G11" s="283">
        <v>342968</v>
      </c>
      <c r="H11" s="284">
        <f t="shared" si="0"/>
        <v>11.043550616948195</v>
      </c>
    </row>
    <row r="12" spans="1:8" x14ac:dyDescent="0.25">
      <c r="A12" s="285" t="s">
        <v>45</v>
      </c>
      <c r="B12" s="286">
        <v>444166</v>
      </c>
      <c r="C12" s="286">
        <v>336587</v>
      </c>
      <c r="D12" s="287">
        <v>780753</v>
      </c>
      <c r="E12" s="286">
        <v>462397</v>
      </c>
      <c r="F12" s="286">
        <v>370067</v>
      </c>
      <c r="G12" s="287">
        <v>832464</v>
      </c>
      <c r="H12" s="288">
        <f>+G12/D12*100-100</f>
        <v>6.6232214285439852</v>
      </c>
    </row>
    <row r="13" spans="1:8" ht="16.5" x14ac:dyDescent="0.3">
      <c r="A13" s="246" t="s">
        <v>408</v>
      </c>
      <c r="B13" s="289"/>
      <c r="C13" s="289"/>
      <c r="D13" s="289"/>
      <c r="E13" s="289"/>
      <c r="F13" s="290"/>
      <c r="G13" s="289"/>
      <c r="H13" s="290"/>
    </row>
    <row r="14" spans="1:8" x14ac:dyDescent="0.25">
      <c r="A14" s="291" t="s">
        <v>336</v>
      </c>
      <c r="B14" s="292"/>
    </row>
    <row r="15" spans="1:8" x14ac:dyDescent="0.25">
      <c r="A15" s="293" t="s">
        <v>337</v>
      </c>
      <c r="B15" s="292"/>
    </row>
    <row r="16" spans="1:8" x14ac:dyDescent="0.25">
      <c r="A16" s="294"/>
      <c r="B16" s="292"/>
    </row>
    <row r="17" spans="1:8" x14ac:dyDescent="0.25">
      <c r="A17" s="295" t="s">
        <v>338</v>
      </c>
      <c r="B17" s="292"/>
    </row>
    <row r="18" spans="1:8" x14ac:dyDescent="0.25">
      <c r="A18" s="538" t="s">
        <v>339</v>
      </c>
      <c r="B18" s="539"/>
      <c r="C18" s="539"/>
      <c r="D18" s="539"/>
      <c r="E18" s="539"/>
      <c r="F18" s="539"/>
      <c r="G18" s="539"/>
      <c r="H18" s="539"/>
    </row>
    <row r="19" spans="1:8" x14ac:dyDescent="0.25">
      <c r="A19" s="295" t="s">
        <v>340</v>
      </c>
      <c r="B19" s="292"/>
    </row>
    <row r="20" spans="1:8" x14ac:dyDescent="0.25">
      <c r="A20" s="296" t="s">
        <v>341</v>
      </c>
    </row>
  </sheetData>
  <mergeCells count="8">
    <mergeCell ref="A18:H18"/>
    <mergeCell ref="A1:H2"/>
    <mergeCell ref="A3:H3"/>
    <mergeCell ref="A4:H4"/>
    <mergeCell ref="A5:H5"/>
    <mergeCell ref="A7:A8"/>
    <mergeCell ref="B7:D7"/>
    <mergeCell ref="E7:G7"/>
  </mergeCells>
  <conditionalFormatting sqref="A4:A5">
    <cfRule type="duplicateValues" dxfId="8" priority="1"/>
  </conditionalFormatting>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5893B-D4A8-4F67-A9C4-D69D16E618A5}">
  <dimension ref="A1:H19"/>
  <sheetViews>
    <sheetView showGridLines="0" workbookViewId="0">
      <selection activeCell="A6" sqref="A6"/>
    </sheetView>
  </sheetViews>
  <sheetFormatPr baseColWidth="10" defaultColWidth="10.85546875" defaultRowHeight="15" x14ac:dyDescent="0.25"/>
  <cols>
    <col min="1" max="1" width="29.140625" style="264" customWidth="1"/>
    <col min="2" max="2" width="12.140625" style="264" customWidth="1"/>
    <col min="3" max="3" width="14.42578125" style="264" bestFit="1" customWidth="1"/>
    <col min="4" max="4" width="8.5703125" style="264" customWidth="1"/>
    <col min="5" max="5" width="11.140625" style="264" bestFit="1" customWidth="1"/>
    <col min="6" max="6" width="14" style="264" bestFit="1" customWidth="1"/>
    <col min="7" max="7" width="8.5703125" style="264" customWidth="1"/>
    <col min="8" max="8" width="20" style="264" bestFit="1" customWidth="1"/>
    <col min="9" max="16384" width="10.85546875" style="264"/>
  </cols>
  <sheetData>
    <row r="1" spans="1:8" s="204" customFormat="1" ht="59.25" customHeight="1" x14ac:dyDescent="0.3">
      <c r="A1" s="535"/>
      <c r="B1" s="535"/>
      <c r="C1" s="535"/>
      <c r="D1" s="535"/>
      <c r="E1" s="535"/>
      <c r="F1" s="535"/>
      <c r="G1" s="535"/>
      <c r="H1" s="535"/>
    </row>
    <row r="2" spans="1:8" s="206" customFormat="1" ht="3" customHeight="1" x14ac:dyDescent="0.25">
      <c r="A2" s="535"/>
      <c r="B2" s="535"/>
      <c r="C2" s="535"/>
      <c r="D2" s="535"/>
      <c r="E2" s="535"/>
      <c r="F2" s="535"/>
      <c r="G2" s="535"/>
      <c r="H2" s="535"/>
    </row>
    <row r="3" spans="1:8" s="260" customFormat="1" ht="49.5" customHeight="1" x14ac:dyDescent="0.25">
      <c r="A3" s="536" t="s">
        <v>397</v>
      </c>
      <c r="B3" s="537"/>
      <c r="C3" s="537"/>
      <c r="D3" s="537"/>
      <c r="E3" s="537"/>
      <c r="F3" s="537"/>
      <c r="G3" s="537"/>
      <c r="H3" s="537"/>
    </row>
    <row r="4" spans="1:8" s="260" customFormat="1" x14ac:dyDescent="0.25">
      <c r="A4" s="540" t="s">
        <v>274</v>
      </c>
      <c r="B4" s="540"/>
      <c r="C4" s="540"/>
      <c r="D4" s="540"/>
      <c r="E4" s="540"/>
      <c r="F4" s="540"/>
      <c r="G4" s="540"/>
      <c r="H4" s="540"/>
    </row>
    <row r="5" spans="1:8" s="260" customFormat="1" x14ac:dyDescent="0.25">
      <c r="A5" s="541" t="s">
        <v>432</v>
      </c>
      <c r="B5" s="541"/>
      <c r="C5" s="541"/>
      <c r="D5" s="541"/>
      <c r="E5" s="541"/>
      <c r="F5" s="541"/>
      <c r="G5" s="541"/>
      <c r="H5" s="541"/>
    </row>
    <row r="6" spans="1:8" s="262" customFormat="1" x14ac:dyDescent="0.25">
      <c r="A6" s="297"/>
      <c r="B6" s="545"/>
      <c r="C6" s="545"/>
      <c r="D6" s="545"/>
      <c r="E6" s="545"/>
      <c r="F6" s="545"/>
      <c r="G6" s="545"/>
      <c r="H6" s="298"/>
    </row>
    <row r="7" spans="1:8" s="262" customFormat="1" ht="15.75" x14ac:dyDescent="0.25">
      <c r="A7" s="542" t="s">
        <v>342</v>
      </c>
      <c r="B7" s="543" t="s">
        <v>329</v>
      </c>
      <c r="C7" s="543"/>
      <c r="D7" s="544"/>
      <c r="E7" s="543" t="s">
        <v>405</v>
      </c>
      <c r="F7" s="543"/>
      <c r="G7" s="544"/>
      <c r="H7" s="270" t="s">
        <v>330</v>
      </c>
    </row>
    <row r="8" spans="1:8" ht="17.25" x14ac:dyDescent="0.25">
      <c r="A8" s="542"/>
      <c r="B8" s="271" t="s">
        <v>331</v>
      </c>
      <c r="C8" s="271" t="s">
        <v>332</v>
      </c>
      <c r="D8" s="272" t="s">
        <v>134</v>
      </c>
      <c r="E8" s="271" t="s">
        <v>331</v>
      </c>
      <c r="F8" s="271" t="s">
        <v>332</v>
      </c>
      <c r="G8" s="272" t="s">
        <v>134</v>
      </c>
      <c r="H8" s="273" t="s">
        <v>406</v>
      </c>
    </row>
    <row r="9" spans="1:8" x14ac:dyDescent="0.25">
      <c r="A9" s="232" t="s">
        <v>343</v>
      </c>
      <c r="B9" s="299">
        <v>334388</v>
      </c>
      <c r="C9" s="299">
        <v>216546</v>
      </c>
      <c r="D9" s="300">
        <v>550934</v>
      </c>
      <c r="E9" s="299">
        <v>329624</v>
      </c>
      <c r="F9" s="299">
        <v>235369</v>
      </c>
      <c r="G9" s="299">
        <v>564993</v>
      </c>
      <c r="H9" s="301">
        <f>+G9/D9*100-100</f>
        <v>2.5518483157692202</v>
      </c>
    </row>
    <row r="10" spans="1:8" x14ac:dyDescent="0.25">
      <c r="A10" s="302" t="s">
        <v>344</v>
      </c>
      <c r="B10" s="303">
        <v>109778</v>
      </c>
      <c r="C10" s="303">
        <v>120041</v>
      </c>
      <c r="D10" s="304">
        <v>229819</v>
      </c>
      <c r="E10" s="299">
        <v>132773</v>
      </c>
      <c r="F10" s="299">
        <v>134698</v>
      </c>
      <c r="G10" s="299">
        <v>267471</v>
      </c>
      <c r="H10" s="301">
        <f t="shared" ref="H10" si="0">+G10/D10*100-100</f>
        <v>16.383327749228755</v>
      </c>
    </row>
    <row r="11" spans="1:8" x14ac:dyDescent="0.25">
      <c r="A11" s="285" t="s">
        <v>45</v>
      </c>
      <c r="B11" s="286">
        <v>444166</v>
      </c>
      <c r="C11" s="286">
        <v>336587</v>
      </c>
      <c r="D11" s="287">
        <v>780753</v>
      </c>
      <c r="E11" s="286">
        <v>462397</v>
      </c>
      <c r="F11" s="286">
        <v>370067</v>
      </c>
      <c r="G11" s="286">
        <v>832464</v>
      </c>
      <c r="H11" s="288">
        <f>+G11/D11*100-100</f>
        <v>6.6232214285439852</v>
      </c>
    </row>
    <row r="12" spans="1:8" ht="16.5" x14ac:dyDescent="0.3">
      <c r="A12" s="246" t="s">
        <v>408</v>
      </c>
      <c r="B12" s="305"/>
      <c r="C12" s="305"/>
      <c r="D12" s="305"/>
      <c r="E12" s="305"/>
      <c r="G12" s="305"/>
    </row>
    <row r="13" spans="1:8" x14ac:dyDescent="0.25">
      <c r="A13" s="291" t="s">
        <v>336</v>
      </c>
      <c r="B13" s="292"/>
    </row>
    <row r="14" spans="1:8" x14ac:dyDescent="0.25">
      <c r="A14" s="293" t="s">
        <v>337</v>
      </c>
      <c r="B14" s="292"/>
    </row>
    <row r="15" spans="1:8" x14ac:dyDescent="0.25">
      <c r="A15" s="294"/>
      <c r="B15" s="292"/>
    </row>
    <row r="16" spans="1:8" x14ac:dyDescent="0.25">
      <c r="A16" s="295" t="s">
        <v>338</v>
      </c>
      <c r="B16" s="292"/>
    </row>
    <row r="17" spans="1:8" x14ac:dyDescent="0.25">
      <c r="A17" s="538" t="s">
        <v>339</v>
      </c>
      <c r="B17" s="539"/>
      <c r="C17" s="539"/>
      <c r="D17" s="539"/>
      <c r="E17" s="539"/>
      <c r="F17" s="539"/>
      <c r="G17" s="539"/>
      <c r="H17" s="539"/>
    </row>
    <row r="18" spans="1:8" x14ac:dyDescent="0.25">
      <c r="A18" s="295" t="s">
        <v>340</v>
      </c>
      <c r="B18" s="292"/>
    </row>
    <row r="19" spans="1:8" x14ac:dyDescent="0.25">
      <c r="A19" s="296" t="s">
        <v>341</v>
      </c>
    </row>
  </sheetData>
  <mergeCells count="10">
    <mergeCell ref="A7:A8"/>
    <mergeCell ref="B7:D7"/>
    <mergeCell ref="E7:G7"/>
    <mergeCell ref="A17:H17"/>
    <mergeCell ref="A1:H2"/>
    <mergeCell ref="A3:H3"/>
    <mergeCell ref="A4:H4"/>
    <mergeCell ref="A5:H5"/>
    <mergeCell ref="B6:D6"/>
    <mergeCell ref="E6:G6"/>
  </mergeCells>
  <conditionalFormatting sqref="A4:A5">
    <cfRule type="duplicateValues" dxfId="7" priority="1"/>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FB9A-9A86-461A-BD4D-A44A46083CA3}">
  <dimension ref="A1:Q19"/>
  <sheetViews>
    <sheetView showGridLines="0" topLeftCell="A2" workbookViewId="0">
      <selection activeCell="A16" sqref="A16:XFD16"/>
    </sheetView>
  </sheetViews>
  <sheetFormatPr baseColWidth="10" defaultColWidth="10.85546875" defaultRowHeight="15" x14ac:dyDescent="0.25"/>
  <cols>
    <col min="1" max="1" width="29.140625" style="264" customWidth="1"/>
    <col min="2" max="2" width="10.42578125" style="264" bestFit="1" customWidth="1"/>
    <col min="3" max="3" width="14" style="264" bestFit="1" customWidth="1"/>
    <col min="4" max="4" width="8.5703125" style="264" customWidth="1"/>
    <col min="5" max="5" width="10.42578125" style="264" bestFit="1" customWidth="1"/>
    <col min="6" max="6" width="14" style="264" bestFit="1" customWidth="1"/>
    <col min="7" max="7" width="8.5703125" style="264" customWidth="1"/>
    <col min="8" max="8" width="24.140625" style="264" customWidth="1"/>
    <col min="9" max="16384" width="10.85546875" style="264"/>
  </cols>
  <sheetData>
    <row r="1" spans="1:17" s="204" customFormat="1" ht="59.25" customHeight="1" x14ac:dyDescent="0.3">
      <c r="A1" s="535"/>
      <c r="B1" s="535"/>
      <c r="C1" s="535"/>
      <c r="D1" s="535"/>
      <c r="E1" s="535"/>
      <c r="F1" s="535"/>
      <c r="G1" s="535"/>
      <c r="H1" s="535"/>
    </row>
    <row r="2" spans="1:17" s="206" customFormat="1" ht="3" customHeight="1" x14ac:dyDescent="0.25">
      <c r="A2" s="535"/>
      <c r="B2" s="535"/>
      <c r="C2" s="535"/>
      <c r="D2" s="535"/>
      <c r="E2" s="535"/>
      <c r="F2" s="535"/>
      <c r="G2" s="535"/>
      <c r="H2" s="535"/>
    </row>
    <row r="3" spans="1:17" s="260" customFormat="1" ht="49.5" customHeight="1" x14ac:dyDescent="0.25">
      <c r="A3" s="536" t="s">
        <v>397</v>
      </c>
      <c r="B3" s="537"/>
      <c r="C3" s="537"/>
      <c r="D3" s="537"/>
      <c r="E3" s="537"/>
      <c r="F3" s="537"/>
      <c r="G3" s="537"/>
      <c r="H3" s="537"/>
    </row>
    <row r="4" spans="1:17" s="260" customFormat="1" x14ac:dyDescent="0.25">
      <c r="A4" s="540" t="s">
        <v>275</v>
      </c>
      <c r="B4" s="540"/>
      <c r="C4" s="540"/>
      <c r="D4" s="540"/>
      <c r="E4" s="540"/>
      <c r="F4" s="540"/>
      <c r="G4" s="540"/>
      <c r="H4" s="540"/>
      <c r="J4" s="546"/>
      <c r="K4" s="546"/>
      <c r="L4" s="546"/>
      <c r="M4" s="546"/>
      <c r="N4" s="546"/>
      <c r="O4" s="546"/>
      <c r="P4" s="546"/>
      <c r="Q4" s="546"/>
    </row>
    <row r="5" spans="1:17" s="260" customFormat="1" x14ac:dyDescent="0.25">
      <c r="A5" s="541" t="s">
        <v>432</v>
      </c>
      <c r="B5" s="541"/>
      <c r="C5" s="541"/>
      <c r="D5" s="541"/>
      <c r="E5" s="541"/>
      <c r="F5" s="541"/>
      <c r="G5" s="541"/>
      <c r="H5" s="541"/>
    </row>
    <row r="6" spans="1:17" s="260" customFormat="1" x14ac:dyDescent="0.25">
      <c r="A6" s="306"/>
      <c r="B6" s="306"/>
      <c r="C6" s="306"/>
      <c r="D6" s="306"/>
      <c r="E6" s="306"/>
      <c r="F6" s="306"/>
      <c r="G6" s="306"/>
      <c r="H6" s="306"/>
    </row>
    <row r="7" spans="1:17" s="262" customFormat="1" ht="15.75" x14ac:dyDescent="0.25">
      <c r="A7" s="542" t="s">
        <v>328</v>
      </c>
      <c r="B7" s="543" t="s">
        <v>329</v>
      </c>
      <c r="C7" s="543"/>
      <c r="D7" s="544"/>
      <c r="E7" s="543" t="s">
        <v>405</v>
      </c>
      <c r="F7" s="543"/>
      <c r="G7" s="544"/>
      <c r="H7" s="270" t="s">
        <v>330</v>
      </c>
    </row>
    <row r="8" spans="1:17" ht="17.25" x14ac:dyDescent="0.25">
      <c r="A8" s="542"/>
      <c r="B8" s="271" t="s">
        <v>331</v>
      </c>
      <c r="C8" s="271" t="s">
        <v>332</v>
      </c>
      <c r="D8" s="272" t="s">
        <v>134</v>
      </c>
      <c r="E8" s="271" t="s">
        <v>331</v>
      </c>
      <c r="F8" s="271" t="s">
        <v>332</v>
      </c>
      <c r="G8" s="272" t="s">
        <v>134</v>
      </c>
      <c r="H8" s="273" t="s">
        <v>406</v>
      </c>
    </row>
    <row r="9" spans="1:17" ht="18" customHeight="1" x14ac:dyDescent="0.25">
      <c r="A9" s="274" t="s">
        <v>333</v>
      </c>
      <c r="B9" s="275">
        <v>140947</v>
      </c>
      <c r="C9" s="275">
        <v>130473</v>
      </c>
      <c r="D9" s="307">
        <v>271420</v>
      </c>
      <c r="E9" s="275">
        <v>155173</v>
      </c>
      <c r="F9" s="275">
        <v>146290</v>
      </c>
      <c r="G9" s="307">
        <v>301463</v>
      </c>
      <c r="H9" s="277">
        <f>+G9/D9*100-100</f>
        <v>11.06882322599661</v>
      </c>
    </row>
    <row r="10" spans="1:17" s="262" customFormat="1" ht="18" customHeight="1" x14ac:dyDescent="0.25">
      <c r="A10" s="230" t="s">
        <v>334</v>
      </c>
      <c r="B10" s="278">
        <v>90708</v>
      </c>
      <c r="C10" s="278">
        <v>40475</v>
      </c>
      <c r="D10" s="308">
        <v>131183</v>
      </c>
      <c r="E10" s="278">
        <v>67903</v>
      </c>
      <c r="F10" s="278">
        <v>39279</v>
      </c>
      <c r="G10" s="308">
        <v>107182</v>
      </c>
      <c r="H10" s="280">
        <f t="shared" ref="H10:H11" si="0">+G10/D10*100-100</f>
        <v>-18.295815768811508</v>
      </c>
    </row>
    <row r="11" spans="1:17" ht="18" customHeight="1" x14ac:dyDescent="0.25">
      <c r="A11" s="281" t="s">
        <v>335</v>
      </c>
      <c r="B11" s="282">
        <v>186668</v>
      </c>
      <c r="C11" s="282">
        <v>96510</v>
      </c>
      <c r="D11" s="309">
        <v>283178</v>
      </c>
      <c r="E11" s="282">
        <v>201942</v>
      </c>
      <c r="F11" s="282">
        <v>105804</v>
      </c>
      <c r="G11" s="309">
        <v>307746</v>
      </c>
      <c r="H11" s="284">
        <f t="shared" si="0"/>
        <v>8.675815211633676</v>
      </c>
    </row>
    <row r="12" spans="1:17" ht="17.100000000000001" customHeight="1" x14ac:dyDescent="0.25">
      <c r="A12" s="285" t="s">
        <v>45</v>
      </c>
      <c r="B12" s="286">
        <v>418323</v>
      </c>
      <c r="C12" s="286">
        <v>267458</v>
      </c>
      <c r="D12" s="287">
        <v>685781</v>
      </c>
      <c r="E12" s="286">
        <v>425018</v>
      </c>
      <c r="F12" s="286">
        <v>291373</v>
      </c>
      <c r="G12" s="287">
        <v>716391</v>
      </c>
      <c r="H12" s="288">
        <f>+G12/D12*100-100</f>
        <v>4.463524069637387</v>
      </c>
    </row>
    <row r="13" spans="1:17" ht="16.5" x14ac:dyDescent="0.3">
      <c r="A13" s="246" t="s">
        <v>408</v>
      </c>
      <c r="B13" s="305"/>
      <c r="C13" s="305"/>
      <c r="D13" s="305"/>
      <c r="E13" s="305"/>
      <c r="G13" s="305"/>
    </row>
    <row r="14" spans="1:17" ht="12" customHeight="1" x14ac:dyDescent="0.25">
      <c r="A14" s="291" t="s">
        <v>336</v>
      </c>
      <c r="B14" s="292"/>
    </row>
    <row r="15" spans="1:17" ht="12" customHeight="1" x14ac:dyDescent="0.25">
      <c r="A15" s="293" t="s">
        <v>337</v>
      </c>
      <c r="B15" s="292"/>
    </row>
    <row r="16" spans="1:17" ht="12" customHeight="1" x14ac:dyDescent="0.25">
      <c r="A16" s="295" t="s">
        <v>338</v>
      </c>
      <c r="B16" s="292"/>
    </row>
    <row r="17" spans="1:8" ht="15" customHeight="1" x14ac:dyDescent="0.25">
      <c r="A17" s="538" t="s">
        <v>339</v>
      </c>
      <c r="B17" s="539"/>
      <c r="C17" s="539"/>
      <c r="D17" s="539"/>
      <c r="E17" s="539"/>
      <c r="F17" s="539"/>
      <c r="G17" s="539"/>
      <c r="H17" s="539"/>
    </row>
    <row r="18" spans="1:8" x14ac:dyDescent="0.25">
      <c r="A18" s="295" t="s">
        <v>340</v>
      </c>
      <c r="B18" s="292"/>
    </row>
    <row r="19" spans="1:8" x14ac:dyDescent="0.25">
      <c r="A19" s="296" t="s">
        <v>403</v>
      </c>
    </row>
  </sheetData>
  <mergeCells count="9">
    <mergeCell ref="J4:Q4"/>
    <mergeCell ref="A17:H17"/>
    <mergeCell ref="A1:H2"/>
    <mergeCell ref="A3:H3"/>
    <mergeCell ref="A4:H4"/>
    <mergeCell ref="A5:H5"/>
    <mergeCell ref="A7:A8"/>
    <mergeCell ref="B7:D7"/>
    <mergeCell ref="E7:G7"/>
  </mergeCells>
  <conditionalFormatting sqref="A4:A6">
    <cfRule type="duplicateValues" dxfId="6" priority="2"/>
  </conditionalFormatting>
  <conditionalFormatting sqref="J4">
    <cfRule type="duplicateValues" dxfId="5" priority="1"/>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5AF8-CC8F-4703-8E20-CC71CDB9220C}">
  <dimension ref="A1:I18"/>
  <sheetViews>
    <sheetView showGridLines="0" workbookViewId="0">
      <selection activeCell="A15" sqref="A15:XFD15"/>
    </sheetView>
  </sheetViews>
  <sheetFormatPr baseColWidth="10" defaultColWidth="10.85546875" defaultRowHeight="15" x14ac:dyDescent="0.25"/>
  <cols>
    <col min="1" max="1" width="29.140625" style="264" customWidth="1"/>
    <col min="2" max="2" width="10.42578125" style="264" bestFit="1" customWidth="1"/>
    <col min="3" max="3" width="14" style="264" bestFit="1" customWidth="1"/>
    <col min="4" max="4" width="8.5703125" style="264" customWidth="1"/>
    <col min="5" max="5" width="10.42578125" style="264" bestFit="1" customWidth="1"/>
    <col min="6" max="6" width="14" style="264" bestFit="1" customWidth="1"/>
    <col min="7" max="7" width="8.5703125" style="264" customWidth="1"/>
    <col min="8" max="8" width="16.85546875" style="264" customWidth="1"/>
    <col min="9" max="16384" width="10.85546875" style="264"/>
  </cols>
  <sheetData>
    <row r="1" spans="1:9" s="204" customFormat="1" ht="59.25" customHeight="1" x14ac:dyDescent="0.3">
      <c r="A1" s="535"/>
      <c r="B1" s="535"/>
      <c r="C1" s="535"/>
      <c r="D1" s="535"/>
      <c r="E1" s="535"/>
      <c r="F1" s="535"/>
      <c r="G1" s="535"/>
      <c r="H1" s="535"/>
      <c r="I1" s="535"/>
    </row>
    <row r="2" spans="1:9" s="206" customFormat="1" ht="3" customHeight="1" x14ac:dyDescent="0.25">
      <c r="A2" s="535"/>
      <c r="B2" s="535"/>
      <c r="C2" s="535"/>
      <c r="D2" s="535"/>
      <c r="E2" s="535"/>
      <c r="F2" s="535"/>
      <c r="G2" s="535"/>
      <c r="H2" s="535"/>
      <c r="I2" s="535"/>
    </row>
    <row r="3" spans="1:9" s="260" customFormat="1" ht="37.5" customHeight="1" x14ac:dyDescent="0.25">
      <c r="A3" s="536" t="s">
        <v>397</v>
      </c>
      <c r="B3" s="537"/>
      <c r="C3" s="537"/>
      <c r="D3" s="537"/>
      <c r="E3" s="537"/>
      <c r="F3" s="537"/>
      <c r="G3" s="537"/>
      <c r="H3" s="537"/>
      <c r="I3" s="537"/>
    </row>
    <row r="4" spans="1:9" s="260" customFormat="1" x14ac:dyDescent="0.25">
      <c r="A4" s="540" t="s">
        <v>276</v>
      </c>
      <c r="B4" s="540"/>
      <c r="C4" s="540"/>
      <c r="D4" s="540"/>
      <c r="E4" s="540"/>
      <c r="F4" s="540"/>
      <c r="G4" s="540"/>
      <c r="H4" s="540"/>
      <c r="I4" s="540"/>
    </row>
    <row r="5" spans="1:9" s="260" customFormat="1" x14ac:dyDescent="0.25">
      <c r="A5" s="541" t="s">
        <v>409</v>
      </c>
      <c r="B5" s="541"/>
      <c r="C5" s="541"/>
      <c r="D5" s="541"/>
      <c r="E5" s="541"/>
      <c r="F5" s="541"/>
      <c r="G5" s="541"/>
      <c r="H5" s="541"/>
      <c r="I5" s="541"/>
    </row>
    <row r="6" spans="1:9" s="260" customFormat="1" x14ac:dyDescent="0.25">
      <c r="A6" s="306"/>
      <c r="B6" s="306"/>
      <c r="C6" s="306"/>
      <c r="D6" s="306"/>
      <c r="E6" s="306"/>
      <c r="F6" s="306"/>
      <c r="G6" s="306"/>
      <c r="H6" s="306"/>
      <c r="I6" s="306"/>
    </row>
    <row r="7" spans="1:9" s="262" customFormat="1" ht="15.75" x14ac:dyDescent="0.25">
      <c r="A7" s="542" t="s">
        <v>342</v>
      </c>
      <c r="B7" s="543" t="s">
        <v>329</v>
      </c>
      <c r="C7" s="543"/>
      <c r="D7" s="544"/>
      <c r="E7" s="543" t="s">
        <v>405</v>
      </c>
      <c r="F7" s="543"/>
      <c r="G7" s="544"/>
      <c r="H7" s="550" t="s">
        <v>330</v>
      </c>
      <c r="I7" s="551"/>
    </row>
    <row r="8" spans="1:9" ht="17.25" x14ac:dyDescent="0.25">
      <c r="A8" s="542"/>
      <c r="B8" s="271" t="s">
        <v>331</v>
      </c>
      <c r="C8" s="271" t="s">
        <v>332</v>
      </c>
      <c r="D8" s="272" t="s">
        <v>134</v>
      </c>
      <c r="E8" s="271" t="s">
        <v>331</v>
      </c>
      <c r="F8" s="271" t="s">
        <v>332</v>
      </c>
      <c r="G8" s="272" t="s">
        <v>134</v>
      </c>
      <c r="H8" s="552" t="s">
        <v>406</v>
      </c>
      <c r="I8" s="553"/>
    </row>
    <row r="9" spans="1:9" ht="18" customHeight="1" x14ac:dyDescent="0.25">
      <c r="A9" s="232" t="s">
        <v>376</v>
      </c>
      <c r="B9" s="299">
        <v>309005</v>
      </c>
      <c r="C9" s="299">
        <v>172735</v>
      </c>
      <c r="D9" s="310">
        <v>481740</v>
      </c>
      <c r="E9" s="299">
        <v>293755</v>
      </c>
      <c r="F9" s="299">
        <v>187719</v>
      </c>
      <c r="G9" s="310">
        <v>481474</v>
      </c>
      <c r="H9" s="547">
        <f t="shared" ref="H9:H10" si="0">+G9/D9*100-100</f>
        <v>-5.521650682941015E-2</v>
      </c>
      <c r="I9" s="548"/>
    </row>
    <row r="10" spans="1:9" ht="18" customHeight="1" x14ac:dyDescent="0.25">
      <c r="A10" s="302" t="s">
        <v>344</v>
      </c>
      <c r="B10" s="303">
        <v>109318</v>
      </c>
      <c r="C10" s="303">
        <v>94723</v>
      </c>
      <c r="D10" s="311">
        <v>204041</v>
      </c>
      <c r="E10" s="303">
        <v>131263</v>
      </c>
      <c r="F10" s="303">
        <v>103654</v>
      </c>
      <c r="G10" s="311">
        <v>234917</v>
      </c>
      <c r="H10" s="547">
        <f t="shared" si="0"/>
        <v>15.132252831538764</v>
      </c>
      <c r="I10" s="548"/>
    </row>
    <row r="11" spans="1:9" ht="17.100000000000001" customHeight="1" x14ac:dyDescent="0.25">
      <c r="A11" s="285" t="s">
        <v>45</v>
      </c>
      <c r="B11" s="286">
        <v>418323</v>
      </c>
      <c r="C11" s="286">
        <v>267458</v>
      </c>
      <c r="D11" s="286">
        <v>685781</v>
      </c>
      <c r="E11" s="312">
        <v>425018</v>
      </c>
      <c r="F11" s="286">
        <v>291373</v>
      </c>
      <c r="G11" s="313">
        <v>716391</v>
      </c>
      <c r="H11" s="549">
        <f>+G11/D11*100-100</f>
        <v>4.463524069637387</v>
      </c>
      <c r="I11" s="549"/>
    </row>
    <row r="12" spans="1:9" ht="16.5" x14ac:dyDescent="0.3">
      <c r="A12" s="246" t="s">
        <v>408</v>
      </c>
      <c r="B12" s="305"/>
      <c r="C12" s="305"/>
      <c r="D12" s="305"/>
      <c r="E12" s="305"/>
      <c r="G12" s="305"/>
    </row>
    <row r="13" spans="1:9" ht="12" customHeight="1" x14ac:dyDescent="0.25">
      <c r="A13" s="291" t="s">
        <v>336</v>
      </c>
      <c r="B13" s="292"/>
    </row>
    <row r="14" spans="1:9" ht="12" customHeight="1" x14ac:dyDescent="0.25">
      <c r="A14" s="293" t="s">
        <v>337</v>
      </c>
      <c r="B14" s="292"/>
    </row>
    <row r="15" spans="1:9" ht="12" customHeight="1" x14ac:dyDescent="0.25">
      <c r="A15" s="295" t="s">
        <v>338</v>
      </c>
      <c r="B15" s="292"/>
    </row>
    <row r="16" spans="1:9" ht="15" customHeight="1" x14ac:dyDescent="0.25">
      <c r="A16" s="538" t="s">
        <v>339</v>
      </c>
      <c r="B16" s="539"/>
      <c r="C16" s="539"/>
      <c r="D16" s="539"/>
      <c r="E16" s="539"/>
      <c r="F16" s="539"/>
      <c r="G16" s="539"/>
      <c r="H16" s="539"/>
      <c r="I16" s="539"/>
    </row>
    <row r="17" spans="1:2" x14ac:dyDescent="0.25">
      <c r="A17" s="295" t="s">
        <v>340</v>
      </c>
      <c r="B17" s="292"/>
    </row>
    <row r="18" spans="1:2" x14ac:dyDescent="0.25">
      <c r="A18" s="296" t="s">
        <v>341</v>
      </c>
    </row>
  </sheetData>
  <mergeCells count="13">
    <mergeCell ref="H9:I9"/>
    <mergeCell ref="H10:I10"/>
    <mergeCell ref="H11:I11"/>
    <mergeCell ref="A16:I16"/>
    <mergeCell ref="A1:I2"/>
    <mergeCell ref="A3:I3"/>
    <mergeCell ref="A4:I4"/>
    <mergeCell ref="A5:I5"/>
    <mergeCell ref="A7:A8"/>
    <mergeCell ref="B7:D7"/>
    <mergeCell ref="E7:G7"/>
    <mergeCell ref="H7:I7"/>
    <mergeCell ref="H8:I8"/>
  </mergeCells>
  <conditionalFormatting sqref="A4:A6">
    <cfRule type="duplicateValues" dxfId="4" priority="1"/>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BE51-5F7C-4F8A-B206-DA53F41642BE}">
  <dimension ref="A1:C11"/>
  <sheetViews>
    <sheetView showGridLines="0" topLeftCell="A4" workbookViewId="0">
      <selection activeCell="C7" sqref="C7"/>
    </sheetView>
  </sheetViews>
  <sheetFormatPr baseColWidth="10" defaultColWidth="11.42578125" defaultRowHeight="15" x14ac:dyDescent="0.25"/>
  <cols>
    <col min="1" max="1" width="29.42578125" style="216" customWidth="1"/>
    <col min="2" max="2" width="11.42578125" style="216"/>
    <col min="3" max="3" width="21" style="216" customWidth="1"/>
    <col min="4" max="16384" width="11.42578125" style="216"/>
  </cols>
  <sheetData>
    <row r="1" spans="1:3" s="204" customFormat="1" ht="59.25" customHeight="1" x14ac:dyDescent="0.3">
      <c r="A1" s="535"/>
      <c r="B1" s="535"/>
      <c r="C1" s="535"/>
    </row>
    <row r="2" spans="1:3" s="206" customFormat="1" ht="3" customHeight="1" x14ac:dyDescent="0.25">
      <c r="A2" s="535"/>
      <c r="B2" s="535"/>
      <c r="C2" s="535"/>
    </row>
    <row r="3" spans="1:3" s="260" customFormat="1" ht="64.5" customHeight="1" x14ac:dyDescent="0.25">
      <c r="A3" s="536" t="s">
        <v>397</v>
      </c>
      <c r="B3" s="537"/>
      <c r="C3" s="537"/>
    </row>
    <row r="4" spans="1:3" s="260" customFormat="1" ht="36" customHeight="1" x14ac:dyDescent="0.25">
      <c r="A4" s="554" t="s">
        <v>385</v>
      </c>
      <c r="B4" s="554"/>
      <c r="C4" s="554"/>
    </row>
    <row r="5" spans="1:3" s="260" customFormat="1" x14ac:dyDescent="0.25">
      <c r="A5" s="541" t="s">
        <v>409</v>
      </c>
      <c r="B5" s="541"/>
      <c r="C5" s="541"/>
    </row>
    <row r="7" spans="1:3" ht="15.75" x14ac:dyDescent="0.25">
      <c r="B7" s="314" t="s">
        <v>329</v>
      </c>
      <c r="C7" s="314" t="s">
        <v>405</v>
      </c>
    </row>
    <row r="8" spans="1:3" x14ac:dyDescent="0.25">
      <c r="A8" s="216" t="s">
        <v>345</v>
      </c>
      <c r="B8" s="390">
        <v>3.5436938151376758</v>
      </c>
      <c r="C8" s="390">
        <v>3.6530174629347925</v>
      </c>
    </row>
    <row r="9" spans="1:3" x14ac:dyDescent="0.25">
      <c r="B9" s="315"/>
      <c r="C9" s="315"/>
    </row>
    <row r="10" spans="1:3" x14ac:dyDescent="0.25">
      <c r="A10" s="246" t="s">
        <v>408</v>
      </c>
    </row>
    <row r="11" spans="1:3" x14ac:dyDescent="0.25">
      <c r="A11" s="293" t="s">
        <v>337</v>
      </c>
    </row>
  </sheetData>
  <mergeCells count="4">
    <mergeCell ref="A1:C2"/>
    <mergeCell ref="A3:C3"/>
    <mergeCell ref="A4:C4"/>
    <mergeCell ref="A5:C5"/>
  </mergeCells>
  <conditionalFormatting sqref="A4:A5">
    <cfRule type="duplicateValues" dxfId="3" priority="1"/>
  </conditionalFormatting>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27CBC-2CD1-4704-B8D3-0DC876FE4037}">
  <dimension ref="A1:F14"/>
  <sheetViews>
    <sheetView showGridLines="0" topLeftCell="A4" workbookViewId="0">
      <selection activeCell="A15" sqref="A15"/>
    </sheetView>
  </sheetViews>
  <sheetFormatPr baseColWidth="10" defaultColWidth="11.42578125" defaultRowHeight="15" x14ac:dyDescent="0.25"/>
  <cols>
    <col min="1" max="1" width="22" style="262" customWidth="1"/>
    <col min="2" max="6" width="16.85546875" style="262" customWidth="1"/>
    <col min="7" max="16384" width="11.42578125" style="262"/>
  </cols>
  <sheetData>
    <row r="1" spans="1:6" s="204" customFormat="1" ht="59.25" customHeight="1" x14ac:dyDescent="0.3">
      <c r="A1" s="535"/>
      <c r="B1" s="535"/>
      <c r="C1" s="535"/>
      <c r="D1" s="535"/>
      <c r="E1" s="535"/>
      <c r="F1" s="535"/>
    </row>
    <row r="2" spans="1:6" s="206" customFormat="1" ht="3" customHeight="1" x14ac:dyDescent="0.25">
      <c r="A2" s="535"/>
      <c r="B2" s="535"/>
      <c r="C2" s="535"/>
      <c r="D2" s="535"/>
      <c r="E2" s="535"/>
      <c r="F2" s="535"/>
    </row>
    <row r="3" spans="1:6" s="260" customFormat="1" ht="52.5" customHeight="1" x14ac:dyDescent="0.25">
      <c r="A3" s="536" t="s">
        <v>397</v>
      </c>
      <c r="B3" s="537"/>
      <c r="C3" s="537"/>
      <c r="D3" s="537"/>
      <c r="E3" s="537"/>
      <c r="F3" s="537"/>
    </row>
    <row r="4" spans="1:6" x14ac:dyDescent="0.25">
      <c r="A4" s="555" t="s">
        <v>277</v>
      </c>
      <c r="B4" s="555"/>
      <c r="C4" s="555"/>
      <c r="D4" s="555"/>
      <c r="E4" s="555"/>
      <c r="F4" s="555"/>
    </row>
    <row r="5" spans="1:6" x14ac:dyDescent="0.25">
      <c r="A5" s="556" t="s">
        <v>346</v>
      </c>
      <c r="B5" s="556"/>
      <c r="C5" s="556"/>
      <c r="D5" s="556"/>
      <c r="E5" s="556"/>
      <c r="F5" s="556"/>
    </row>
    <row r="6" spans="1:6" x14ac:dyDescent="0.25">
      <c r="A6" s="316"/>
      <c r="B6" s="316"/>
      <c r="C6" s="316"/>
      <c r="D6" s="316"/>
      <c r="E6" s="316"/>
      <c r="F6" s="316"/>
    </row>
    <row r="7" spans="1:6" x14ac:dyDescent="0.25">
      <c r="A7" s="557" t="s">
        <v>328</v>
      </c>
      <c r="B7" s="558" t="s">
        <v>347</v>
      </c>
      <c r="C7" s="558"/>
      <c r="D7" s="558"/>
      <c r="E7" s="559" t="s">
        <v>330</v>
      </c>
      <c r="F7" s="559"/>
    </row>
    <row r="8" spans="1:6" x14ac:dyDescent="0.25">
      <c r="A8" s="557"/>
      <c r="B8" s="317">
        <v>2022</v>
      </c>
      <c r="C8" s="317">
        <v>2023</v>
      </c>
      <c r="D8" s="317">
        <v>2024</v>
      </c>
      <c r="E8" s="318" t="s">
        <v>348</v>
      </c>
      <c r="F8" s="318" t="s">
        <v>349</v>
      </c>
    </row>
    <row r="9" spans="1:6" x14ac:dyDescent="0.25">
      <c r="A9" s="319" t="s">
        <v>333</v>
      </c>
      <c r="B9" s="320">
        <v>175843.75460973705</v>
      </c>
      <c r="C9" s="320">
        <v>211820.48662149633</v>
      </c>
      <c r="D9" s="320">
        <v>217913.05315220289</v>
      </c>
      <c r="E9" s="321">
        <f t="shared" ref="E9:F12" si="0">C9/B9*100-100</f>
        <v>20.459488078837424</v>
      </c>
      <c r="F9" s="321">
        <f t="shared" si="0"/>
        <v>2.8762876659770029</v>
      </c>
    </row>
    <row r="10" spans="1:6" x14ac:dyDescent="0.25">
      <c r="A10" s="319" t="s">
        <v>334</v>
      </c>
      <c r="B10" s="320">
        <v>81493.503017382929</v>
      </c>
      <c r="C10" s="320">
        <v>96771.309276378161</v>
      </c>
      <c r="D10" s="320">
        <v>89289.029187825028</v>
      </c>
      <c r="E10" s="321">
        <f t="shared" si="0"/>
        <v>18.747269037798503</v>
      </c>
      <c r="F10" s="321">
        <f t="shared" si="0"/>
        <v>-7.731919868092092</v>
      </c>
    </row>
    <row r="11" spans="1:6" x14ac:dyDescent="0.25">
      <c r="A11" s="322" t="s">
        <v>335</v>
      </c>
      <c r="B11" s="323">
        <v>252375.38196716533</v>
      </c>
      <c r="C11" s="323">
        <v>322900.37598443392</v>
      </c>
      <c r="D11" s="323">
        <v>332594.8374292457</v>
      </c>
      <c r="E11" s="324">
        <f t="shared" si="0"/>
        <v>27.944482329280461</v>
      </c>
      <c r="F11" s="324">
        <f t="shared" si="0"/>
        <v>3.0023072643554656</v>
      </c>
    </row>
    <row r="12" spans="1:6" x14ac:dyDescent="0.25">
      <c r="A12" s="325" t="s">
        <v>45</v>
      </c>
      <c r="B12" s="326">
        <v>509712.63959428528</v>
      </c>
      <c r="C12" s="326">
        <v>631492.17188231135</v>
      </c>
      <c r="D12" s="326">
        <v>639796.91976927617</v>
      </c>
      <c r="E12" s="402">
        <f t="shared" si="0"/>
        <v>23.89180154232757</v>
      </c>
      <c r="F12" s="402">
        <f t="shared" si="0"/>
        <v>1.3150991028456644</v>
      </c>
    </row>
    <row r="13" spans="1:6" x14ac:dyDescent="0.25">
      <c r="A13" s="267" t="s">
        <v>410</v>
      </c>
    </row>
    <row r="14" spans="1:6" x14ac:dyDescent="0.25">
      <c r="A14" s="267" t="s">
        <v>411</v>
      </c>
    </row>
  </sheetData>
  <mergeCells count="7">
    <mergeCell ref="A1:F2"/>
    <mergeCell ref="A3:F3"/>
    <mergeCell ref="A4:F4"/>
    <mergeCell ref="A5:F5"/>
    <mergeCell ref="A7:A8"/>
    <mergeCell ref="B7:D7"/>
    <mergeCell ref="E7:F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F67D-D3E9-42EF-A819-44EAE46A1516}">
  <dimension ref="A1:K38"/>
  <sheetViews>
    <sheetView showGridLines="0" tabSelected="1" workbookViewId="0">
      <selection activeCell="A23" sqref="A23"/>
    </sheetView>
  </sheetViews>
  <sheetFormatPr baseColWidth="10" defaultRowHeight="15" x14ac:dyDescent="0.25"/>
  <cols>
    <col min="1" max="1" width="40.7109375" style="333" customWidth="1"/>
    <col min="2" max="16384" width="11.42578125" style="333"/>
  </cols>
  <sheetData>
    <row r="1" spans="1:11" s="204" customFormat="1" ht="59.25" customHeight="1" x14ac:dyDescent="0.3">
      <c r="A1" s="561"/>
      <c r="B1" s="561"/>
      <c r="C1" s="561"/>
      <c r="D1" s="561"/>
      <c r="E1" s="561"/>
      <c r="F1" s="561"/>
      <c r="G1" s="561"/>
      <c r="H1" s="561"/>
      <c r="I1" s="561"/>
      <c r="J1" s="561"/>
      <c r="K1" s="327"/>
    </row>
    <row r="2" spans="1:11" s="206" customFormat="1" ht="3" customHeight="1" x14ac:dyDescent="0.25">
      <c r="A2" s="561"/>
      <c r="B2" s="561"/>
      <c r="C2" s="561"/>
      <c r="D2" s="561"/>
      <c r="E2" s="561"/>
      <c r="F2" s="561"/>
      <c r="G2" s="561"/>
      <c r="H2" s="561"/>
      <c r="I2" s="561"/>
      <c r="J2" s="561"/>
      <c r="K2" s="327"/>
    </row>
    <row r="3" spans="1:11" s="329" customFormat="1" ht="42" customHeight="1" x14ac:dyDescent="0.25">
      <c r="A3" s="562" t="s">
        <v>397</v>
      </c>
      <c r="B3" s="563"/>
      <c r="C3" s="563"/>
      <c r="D3" s="563"/>
      <c r="E3" s="563"/>
      <c r="F3" s="563"/>
      <c r="G3" s="563"/>
      <c r="H3" s="563"/>
      <c r="I3" s="563"/>
      <c r="J3" s="563"/>
      <c r="K3" s="328"/>
    </row>
    <row r="4" spans="1:11" x14ac:dyDescent="0.25">
      <c r="A4" s="330" t="s">
        <v>316</v>
      </c>
      <c r="B4" s="330"/>
      <c r="C4" s="331"/>
      <c r="D4" s="331"/>
      <c r="E4" s="330"/>
      <c r="F4" s="330"/>
      <c r="G4" s="332"/>
      <c r="H4" s="332"/>
      <c r="I4" s="332"/>
      <c r="J4" s="332"/>
      <c r="K4" s="332"/>
    </row>
    <row r="5" spans="1:11" x14ac:dyDescent="0.25">
      <c r="A5" s="334" t="s">
        <v>350</v>
      </c>
      <c r="B5" s="334"/>
      <c r="C5" s="331"/>
      <c r="D5" s="331"/>
      <c r="E5" s="330"/>
      <c r="F5" s="330"/>
      <c r="G5" s="332"/>
      <c r="H5" s="332"/>
      <c r="I5" s="332"/>
      <c r="J5" s="332"/>
      <c r="K5" s="332"/>
    </row>
    <row r="6" spans="1:11" x14ac:dyDescent="0.25">
      <c r="A6" s="334" t="s">
        <v>308</v>
      </c>
      <c r="B6" s="334"/>
      <c r="C6" s="331"/>
      <c r="D6" s="331"/>
      <c r="E6" s="330"/>
      <c r="F6" s="330"/>
      <c r="G6" s="332"/>
      <c r="H6" s="332"/>
      <c r="I6" s="332"/>
      <c r="J6" s="332"/>
      <c r="K6" s="332"/>
    </row>
    <row r="7" spans="1:11" x14ac:dyDescent="0.25">
      <c r="A7" s="334" t="s">
        <v>309</v>
      </c>
      <c r="B7" s="334"/>
      <c r="C7" s="332"/>
      <c r="D7" s="332"/>
      <c r="E7" s="332"/>
      <c r="F7" s="332"/>
      <c r="G7" s="332"/>
      <c r="H7" s="332"/>
      <c r="I7" s="332"/>
      <c r="J7" s="332"/>
      <c r="K7" s="332"/>
    </row>
    <row r="8" spans="1:11" x14ac:dyDescent="0.25">
      <c r="A8" s="335" t="s">
        <v>412</v>
      </c>
      <c r="B8" s="335"/>
      <c r="C8" s="332"/>
      <c r="D8" s="332"/>
      <c r="E8" s="332"/>
      <c r="F8" s="332"/>
      <c r="G8" s="332"/>
      <c r="H8" s="332"/>
      <c r="I8" s="332"/>
      <c r="J8" s="332"/>
      <c r="K8" s="332"/>
    </row>
    <row r="9" spans="1:11" x14ac:dyDescent="0.25">
      <c r="A9" s="336"/>
      <c r="B9" s="336"/>
      <c r="C9" s="336"/>
      <c r="D9" s="336"/>
      <c r="E9" s="336"/>
      <c r="F9" s="336"/>
      <c r="G9" s="336"/>
      <c r="H9" s="336"/>
      <c r="I9" s="336"/>
      <c r="J9" s="336"/>
    </row>
    <row r="10" spans="1:11" x14ac:dyDescent="0.25">
      <c r="A10" s="532" t="s">
        <v>311</v>
      </c>
      <c r="B10" s="560">
        <v>2014</v>
      </c>
      <c r="C10" s="560">
        <v>2015</v>
      </c>
      <c r="D10" s="560">
        <v>2016</v>
      </c>
      <c r="E10" s="560">
        <v>2017</v>
      </c>
      <c r="F10" s="560">
        <v>2018</v>
      </c>
      <c r="G10" s="560">
        <v>2019</v>
      </c>
      <c r="H10" s="560">
        <v>2020</v>
      </c>
      <c r="I10" s="560" t="s">
        <v>413</v>
      </c>
      <c r="J10" s="560" t="s">
        <v>414</v>
      </c>
      <c r="K10" s="560" t="s">
        <v>415</v>
      </c>
    </row>
    <row r="11" spans="1:11" x14ac:dyDescent="0.25">
      <c r="A11" s="532"/>
      <c r="B11" s="560"/>
      <c r="C11" s="560"/>
      <c r="D11" s="560"/>
      <c r="E11" s="560"/>
      <c r="F11" s="560"/>
      <c r="G11" s="560"/>
      <c r="H11" s="560"/>
      <c r="I11" s="560"/>
      <c r="J11" s="560"/>
      <c r="K11" s="560"/>
    </row>
    <row r="12" spans="1:11" x14ac:dyDescent="0.25">
      <c r="A12" s="229" t="s">
        <v>312</v>
      </c>
      <c r="B12" s="230"/>
      <c r="C12" s="337"/>
      <c r="D12" s="337"/>
      <c r="E12" s="337"/>
      <c r="F12" s="337"/>
      <c r="G12" s="337"/>
      <c r="H12" s="337"/>
      <c r="I12" s="337"/>
      <c r="J12" s="337"/>
      <c r="K12" s="337"/>
    </row>
    <row r="13" spans="1:11" x14ac:dyDescent="0.25">
      <c r="A13" s="232" t="s">
        <v>313</v>
      </c>
      <c r="B13" s="232">
        <v>11399941.856942441</v>
      </c>
      <c r="C13" s="232">
        <v>12331929.052544668</v>
      </c>
      <c r="D13" s="232">
        <v>13210119.544488519</v>
      </c>
      <c r="E13" s="232">
        <v>13952139.960218664</v>
      </c>
      <c r="F13" s="232">
        <v>14002042.610173896</v>
      </c>
      <c r="G13" s="232">
        <v>15277511.618690414</v>
      </c>
      <c r="H13" s="232">
        <v>10768454</v>
      </c>
      <c r="I13" s="232">
        <v>14473957</v>
      </c>
      <c r="J13" s="232">
        <v>20344766</v>
      </c>
      <c r="K13" s="232">
        <v>22046844</v>
      </c>
    </row>
    <row r="14" spans="1:11" x14ac:dyDescent="0.25">
      <c r="A14" s="230" t="s">
        <v>314</v>
      </c>
      <c r="B14" s="230">
        <v>5117513.2688784525</v>
      </c>
      <c r="C14" s="337">
        <v>5605347.2319243001</v>
      </c>
      <c r="D14" s="337">
        <v>5999330.0406410517</v>
      </c>
      <c r="E14" s="337">
        <v>6212454.0446604472</v>
      </c>
      <c r="F14" s="337">
        <v>6117736.1409968818</v>
      </c>
      <c r="G14" s="337">
        <v>6647676.0492345206</v>
      </c>
      <c r="H14" s="337">
        <v>4269299</v>
      </c>
      <c r="I14" s="337">
        <v>6188699</v>
      </c>
      <c r="J14" s="337">
        <v>9447508</v>
      </c>
      <c r="K14" s="337">
        <v>10277148</v>
      </c>
    </row>
    <row r="15" spans="1:11" x14ac:dyDescent="0.25">
      <c r="A15" s="233" t="s">
        <v>315</v>
      </c>
      <c r="B15" s="233">
        <v>6282428.5880639888</v>
      </c>
      <c r="C15" s="338">
        <v>6726581.8206203682</v>
      </c>
      <c r="D15" s="338">
        <v>7210789.5038474677</v>
      </c>
      <c r="E15" s="338">
        <v>7739685.9155582171</v>
      </c>
      <c r="F15" s="338">
        <v>7884306.4691770142</v>
      </c>
      <c r="G15" s="338">
        <v>8629835.5694558937</v>
      </c>
      <c r="H15" s="338">
        <v>6499156</v>
      </c>
      <c r="I15" s="338">
        <v>8285258</v>
      </c>
      <c r="J15" s="338">
        <v>10897257</v>
      </c>
      <c r="K15" s="338">
        <v>11769696</v>
      </c>
    </row>
    <row r="16" spans="1:11" x14ac:dyDescent="0.25">
      <c r="A16" s="233"/>
      <c r="B16" s="233"/>
      <c r="C16" s="338"/>
      <c r="D16" s="338"/>
      <c r="E16" s="338"/>
      <c r="F16" s="338"/>
      <c r="G16" s="338"/>
      <c r="H16" s="338"/>
      <c r="I16" s="338"/>
      <c r="J16" s="338"/>
      <c r="K16" s="338"/>
    </row>
    <row r="17" spans="1:11" x14ac:dyDescent="0.25">
      <c r="A17" s="339" t="s">
        <v>318</v>
      </c>
      <c r="B17" s="233"/>
      <c r="C17" s="233"/>
      <c r="D17" s="233"/>
      <c r="E17" s="233"/>
      <c r="F17" s="233"/>
      <c r="G17" s="233"/>
      <c r="H17" s="233"/>
      <c r="I17" s="233"/>
      <c r="J17" s="233"/>
      <c r="K17" s="233"/>
    </row>
    <row r="18" spans="1:11" x14ac:dyDescent="0.25">
      <c r="A18" s="340" t="s">
        <v>319</v>
      </c>
      <c r="B18" s="230">
        <v>3216492.9816586841</v>
      </c>
      <c r="C18" s="230">
        <v>3375787.9755292465</v>
      </c>
      <c r="D18" s="230">
        <v>3687616.836075305</v>
      </c>
      <c r="E18" s="230">
        <v>4074591.8479136406</v>
      </c>
      <c r="F18" s="230">
        <v>4176814.0619001067</v>
      </c>
      <c r="G18" s="230">
        <v>4556775.0876642261</v>
      </c>
      <c r="H18" s="230">
        <v>4183569</v>
      </c>
      <c r="I18" s="230">
        <v>4558253</v>
      </c>
      <c r="J18" s="230">
        <v>5161249</v>
      </c>
      <c r="K18" s="230">
        <v>5744527</v>
      </c>
    </row>
    <row r="19" spans="1:11" x14ac:dyDescent="0.25">
      <c r="A19" s="242" t="s">
        <v>320</v>
      </c>
      <c r="B19" s="232">
        <v>2642685.5942190979</v>
      </c>
      <c r="C19" s="232">
        <v>2784058.0434158104</v>
      </c>
      <c r="D19" s="232">
        <v>3040704.4088269495</v>
      </c>
      <c r="E19" s="232">
        <v>3344202.1124019772</v>
      </c>
      <c r="F19" s="232">
        <v>3404096.3366561057</v>
      </c>
      <c r="G19" s="243">
        <v>3738814.899940005</v>
      </c>
      <c r="H19" s="243">
        <v>3417826</v>
      </c>
      <c r="I19" s="243">
        <v>3734967</v>
      </c>
      <c r="J19" s="243">
        <v>4255288</v>
      </c>
      <c r="K19" s="243">
        <v>4732014</v>
      </c>
    </row>
    <row r="20" spans="1:11" x14ac:dyDescent="0.25">
      <c r="A20" s="340" t="s">
        <v>321</v>
      </c>
      <c r="B20" s="230">
        <v>573807.38743958634</v>
      </c>
      <c r="C20" s="230">
        <v>591729.93211343605</v>
      </c>
      <c r="D20" s="230">
        <v>646912.4272483557</v>
      </c>
      <c r="E20" s="230">
        <v>730389.73551166337</v>
      </c>
      <c r="F20" s="230">
        <v>772717.72524400114</v>
      </c>
      <c r="G20" s="244">
        <v>817960.1877242208</v>
      </c>
      <c r="H20" s="244">
        <v>765743</v>
      </c>
      <c r="I20" s="244">
        <v>823287</v>
      </c>
      <c r="J20" s="244">
        <v>905961</v>
      </c>
      <c r="K20" s="244">
        <v>1012514</v>
      </c>
    </row>
    <row r="21" spans="1:11" x14ac:dyDescent="0.25">
      <c r="A21" s="242" t="s">
        <v>322</v>
      </c>
      <c r="B21" s="232">
        <v>303535.04489442083</v>
      </c>
      <c r="C21" s="232">
        <v>340490.78983052738</v>
      </c>
      <c r="D21" s="232">
        <v>279618.36443037237</v>
      </c>
      <c r="E21" s="232">
        <v>366278.57803111814</v>
      </c>
      <c r="F21" s="232">
        <v>348243.67789965728</v>
      </c>
      <c r="G21" s="243">
        <v>402096.56165482226</v>
      </c>
      <c r="H21" s="243">
        <v>179559</v>
      </c>
      <c r="I21" s="243">
        <v>213676</v>
      </c>
      <c r="J21" s="243">
        <v>278377</v>
      </c>
      <c r="K21" s="243">
        <v>317748</v>
      </c>
    </row>
    <row r="22" spans="1:11" x14ac:dyDescent="0.25">
      <c r="A22" s="245" t="s">
        <v>323</v>
      </c>
      <c r="B22" s="245">
        <v>2762400.5615108837</v>
      </c>
      <c r="C22" s="245">
        <v>3010303.0552605945</v>
      </c>
      <c r="D22" s="245">
        <v>3243554.3033417901</v>
      </c>
      <c r="E22" s="245">
        <v>3298815.4896134585</v>
      </c>
      <c r="F22" s="245">
        <v>3359248.7293772502</v>
      </c>
      <c r="G22" s="245">
        <v>3670963.9201368452</v>
      </c>
      <c r="H22" s="245">
        <v>2136028</v>
      </c>
      <c r="I22" s="245">
        <v>3513329</v>
      </c>
      <c r="J22" s="245">
        <v>5457631</v>
      </c>
      <c r="K22" s="245">
        <v>5707420</v>
      </c>
    </row>
    <row r="23" spans="1:11" x14ac:dyDescent="0.25">
      <c r="A23" s="246" t="s">
        <v>408</v>
      </c>
      <c r="B23" s="341"/>
      <c r="C23" s="247"/>
      <c r="D23" s="247"/>
      <c r="E23" s="247"/>
      <c r="F23" s="247"/>
      <c r="G23" s="248"/>
      <c r="H23" s="248"/>
      <c r="I23" s="248"/>
      <c r="J23" s="248"/>
      <c r="K23" s="248"/>
    </row>
    <row r="24" spans="1:11" x14ac:dyDescent="0.25">
      <c r="A24" s="249" t="s">
        <v>324</v>
      </c>
      <c r="B24" s="249"/>
      <c r="C24" s="342"/>
      <c r="D24" s="343"/>
      <c r="E24" s="343"/>
      <c r="F24" s="343"/>
      <c r="G24" s="344"/>
      <c r="H24" s="344"/>
      <c r="I24" s="344"/>
      <c r="J24" s="344"/>
      <c r="K24" s="344"/>
    </row>
    <row r="25" spans="1:11" x14ac:dyDescent="0.25">
      <c r="A25" s="345" t="s">
        <v>325</v>
      </c>
      <c r="B25" s="346"/>
      <c r="C25" s="336"/>
      <c r="D25" s="336"/>
      <c r="E25" s="336"/>
      <c r="F25" s="336"/>
      <c r="G25" s="336"/>
      <c r="H25" s="336"/>
      <c r="I25" s="336"/>
      <c r="J25" s="336"/>
      <c r="K25" s="336"/>
    </row>
    <row r="26" spans="1:11" x14ac:dyDescent="0.25">
      <c r="A26" s="347" t="s">
        <v>326</v>
      </c>
    </row>
    <row r="30" spans="1:11" x14ac:dyDescent="0.25">
      <c r="B30" s="403"/>
      <c r="C30" s="403"/>
      <c r="D30" s="403"/>
      <c r="E30" s="403"/>
      <c r="F30" s="403"/>
      <c r="G30" s="403"/>
      <c r="H30" s="403"/>
      <c r="I30" s="403"/>
      <c r="J30" s="403"/>
      <c r="K30" s="403"/>
    </row>
    <row r="31" spans="1:11" x14ac:dyDescent="0.25">
      <c r="B31" s="403"/>
      <c r="C31" s="403"/>
      <c r="D31" s="403"/>
      <c r="E31" s="403"/>
      <c r="F31" s="403"/>
      <c r="G31" s="403"/>
      <c r="H31" s="403"/>
      <c r="I31" s="403"/>
      <c r="J31" s="403"/>
      <c r="K31" s="403"/>
    </row>
    <row r="32" spans="1:11" x14ac:dyDescent="0.25">
      <c r="B32" s="403"/>
      <c r="C32" s="403"/>
      <c r="D32" s="403"/>
      <c r="E32" s="403"/>
      <c r="F32" s="403"/>
      <c r="G32" s="403"/>
      <c r="H32" s="403"/>
      <c r="I32" s="403"/>
      <c r="J32" s="403"/>
      <c r="K32" s="403"/>
    </row>
    <row r="33" spans="2:11" x14ac:dyDescent="0.25">
      <c r="B33" s="403"/>
      <c r="C33" s="403"/>
      <c r="D33" s="403"/>
      <c r="E33" s="403"/>
      <c r="F33" s="403"/>
      <c r="G33" s="403"/>
      <c r="H33" s="403"/>
      <c r="I33" s="403"/>
      <c r="J33" s="403"/>
      <c r="K33" s="403"/>
    </row>
    <row r="34" spans="2:11" x14ac:dyDescent="0.25">
      <c r="B34" s="403"/>
      <c r="C34" s="403"/>
      <c r="D34" s="403"/>
      <c r="E34" s="403"/>
      <c r="F34" s="403"/>
      <c r="G34" s="403"/>
      <c r="H34" s="403"/>
      <c r="I34" s="403"/>
      <c r="J34" s="403"/>
      <c r="K34" s="403"/>
    </row>
    <row r="35" spans="2:11" x14ac:dyDescent="0.25">
      <c r="B35" s="403"/>
      <c r="C35" s="403"/>
      <c r="D35" s="403"/>
      <c r="E35" s="403"/>
      <c r="F35" s="403"/>
      <c r="G35" s="403"/>
      <c r="H35" s="403"/>
      <c r="I35" s="403"/>
      <c r="J35" s="403"/>
      <c r="K35" s="403"/>
    </row>
    <row r="36" spans="2:11" x14ac:dyDescent="0.25">
      <c r="B36" s="403"/>
      <c r="C36" s="403"/>
      <c r="D36" s="403"/>
      <c r="E36" s="403"/>
      <c r="F36" s="403"/>
      <c r="G36" s="403"/>
      <c r="H36" s="403"/>
      <c r="I36" s="403"/>
      <c r="J36" s="403"/>
      <c r="K36" s="403"/>
    </row>
    <row r="37" spans="2:11" x14ac:dyDescent="0.25">
      <c r="B37" s="403"/>
      <c r="C37" s="403"/>
      <c r="D37" s="403"/>
      <c r="E37" s="403"/>
      <c r="F37" s="403"/>
      <c r="G37" s="403"/>
      <c r="H37" s="403"/>
      <c r="I37" s="403"/>
      <c r="J37" s="403"/>
      <c r="K37" s="403"/>
    </row>
    <row r="38" spans="2:11" x14ac:dyDescent="0.25">
      <c r="B38" s="403"/>
      <c r="C38" s="403"/>
      <c r="D38" s="403"/>
      <c r="E38" s="403"/>
      <c r="F38" s="403"/>
      <c r="G38" s="403"/>
      <c r="H38" s="403"/>
      <c r="I38" s="403"/>
      <c r="J38" s="403"/>
      <c r="K38" s="403"/>
    </row>
  </sheetData>
  <mergeCells count="13">
    <mergeCell ref="I10:I11"/>
    <mergeCell ref="J10:J11"/>
    <mergeCell ref="K10:K11"/>
    <mergeCell ref="A1:J2"/>
    <mergeCell ref="A3:J3"/>
    <mergeCell ref="A10:A11"/>
    <mergeCell ref="B10:B11"/>
    <mergeCell ref="C10:C11"/>
    <mergeCell ref="D10:D11"/>
    <mergeCell ref="E10:E11"/>
    <mergeCell ref="F10:F11"/>
    <mergeCell ref="G10:G11"/>
    <mergeCell ref="H10:H11"/>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5A3A-4712-4D32-8B9A-2F8477971A3C}">
  <dimension ref="A1:K19"/>
  <sheetViews>
    <sheetView showGridLines="0" topLeftCell="A4" workbookViewId="0">
      <selection sqref="A1:J2"/>
    </sheetView>
  </sheetViews>
  <sheetFormatPr baseColWidth="10" defaultRowHeight="15" x14ac:dyDescent="0.25"/>
  <cols>
    <col min="1" max="1" width="30.5703125" style="333" customWidth="1"/>
    <col min="2" max="16384" width="11.42578125" style="333"/>
  </cols>
  <sheetData>
    <row r="1" spans="1:11" s="204" customFormat="1" ht="59.25" customHeight="1" x14ac:dyDescent="0.3">
      <c r="A1" s="561"/>
      <c r="B1" s="561"/>
      <c r="C1" s="561"/>
      <c r="D1" s="561"/>
      <c r="E1" s="561"/>
      <c r="F1" s="561"/>
      <c r="G1" s="561"/>
      <c r="H1" s="561"/>
      <c r="I1" s="561"/>
      <c r="J1" s="561"/>
      <c r="K1" s="327"/>
    </row>
    <row r="2" spans="1:11" s="206" customFormat="1" ht="3" customHeight="1" x14ac:dyDescent="0.25">
      <c r="A2" s="561"/>
      <c r="B2" s="561"/>
      <c r="C2" s="561"/>
      <c r="D2" s="561"/>
      <c r="E2" s="561"/>
      <c r="F2" s="561"/>
      <c r="G2" s="561"/>
      <c r="H2" s="561"/>
      <c r="I2" s="561"/>
      <c r="J2" s="561"/>
      <c r="K2" s="327"/>
    </row>
    <row r="3" spans="1:11" s="329" customFormat="1" ht="48.75" customHeight="1" x14ac:dyDescent="0.25">
      <c r="A3" s="562" t="s">
        <v>397</v>
      </c>
      <c r="B3" s="563"/>
      <c r="C3" s="563"/>
      <c r="D3" s="563"/>
      <c r="E3" s="563"/>
      <c r="F3" s="563"/>
      <c r="G3" s="563"/>
      <c r="H3" s="563"/>
      <c r="I3" s="563"/>
      <c r="J3" s="563"/>
      <c r="K3" s="328"/>
    </row>
    <row r="4" spans="1:11" x14ac:dyDescent="0.25">
      <c r="A4" s="330" t="s">
        <v>351</v>
      </c>
      <c r="B4" s="348"/>
      <c r="C4" s="348"/>
      <c r="D4" s="348"/>
      <c r="E4" s="348"/>
      <c r="F4" s="348"/>
      <c r="G4" s="348"/>
      <c r="H4" s="348"/>
      <c r="I4" s="348"/>
      <c r="J4" s="348"/>
      <c r="K4" s="348"/>
    </row>
    <row r="5" spans="1:11" x14ac:dyDescent="0.25">
      <c r="A5" s="334" t="s">
        <v>350</v>
      </c>
      <c r="B5" s="348"/>
      <c r="C5" s="348"/>
      <c r="D5" s="348"/>
      <c r="E5" s="348"/>
      <c r="F5" s="348"/>
      <c r="G5" s="348"/>
      <c r="H5" s="348"/>
      <c r="I5" s="348"/>
      <c r="J5" s="348"/>
      <c r="K5" s="348"/>
    </row>
    <row r="6" spans="1:11" x14ac:dyDescent="0.25">
      <c r="A6" s="334" t="s">
        <v>327</v>
      </c>
      <c r="B6" s="334"/>
      <c r="C6" s="331"/>
      <c r="D6" s="331"/>
      <c r="E6" s="330"/>
      <c r="F6" s="330"/>
      <c r="G6" s="332"/>
      <c r="H6" s="332"/>
      <c r="I6" s="332"/>
      <c r="J6" s="332"/>
      <c r="K6" s="332"/>
    </row>
    <row r="7" spans="1:11" x14ac:dyDescent="0.25">
      <c r="A7" s="334" t="s">
        <v>309</v>
      </c>
      <c r="B7" s="334"/>
      <c r="C7" s="332"/>
      <c r="D7" s="332"/>
      <c r="E7" s="332"/>
      <c r="F7" s="332"/>
      <c r="G7" s="332"/>
      <c r="H7" s="332"/>
      <c r="I7" s="332"/>
      <c r="J7" s="332"/>
      <c r="K7" s="332"/>
    </row>
    <row r="8" spans="1:11" x14ac:dyDescent="0.25">
      <c r="A8" s="335" t="s">
        <v>310</v>
      </c>
      <c r="B8" s="335"/>
      <c r="C8" s="332"/>
      <c r="D8" s="332"/>
      <c r="E8" s="332"/>
      <c r="F8" s="332"/>
      <c r="G8" s="332"/>
      <c r="H8" s="332"/>
      <c r="I8" s="332"/>
      <c r="J8" s="332"/>
      <c r="K8" s="332"/>
    </row>
    <row r="9" spans="1:11" x14ac:dyDescent="0.25">
      <c r="A9" s="336"/>
      <c r="B9" s="336"/>
      <c r="C9" s="336"/>
      <c r="D9" s="336"/>
      <c r="E9" s="336"/>
      <c r="F9" s="336"/>
      <c r="G9" s="336"/>
      <c r="H9" s="336"/>
      <c r="I9" s="336"/>
      <c r="J9" s="336"/>
    </row>
    <row r="10" spans="1:11" x14ac:dyDescent="0.25">
      <c r="A10" s="532" t="s">
        <v>311</v>
      </c>
      <c r="B10" s="560">
        <v>2014</v>
      </c>
      <c r="C10" s="560">
        <v>2015</v>
      </c>
      <c r="D10" s="560">
        <v>2016</v>
      </c>
      <c r="E10" s="560">
        <v>2017</v>
      </c>
      <c r="F10" s="560">
        <v>2018</v>
      </c>
      <c r="G10" s="560">
        <v>2019</v>
      </c>
      <c r="H10" s="560">
        <v>2020</v>
      </c>
      <c r="I10" s="560" t="s">
        <v>413</v>
      </c>
      <c r="J10" s="560" t="s">
        <v>414</v>
      </c>
      <c r="K10" s="560" t="s">
        <v>415</v>
      </c>
    </row>
    <row r="11" spans="1:11" x14ac:dyDescent="0.25">
      <c r="A11" s="532"/>
      <c r="B11" s="560"/>
      <c r="C11" s="560"/>
      <c r="D11" s="560"/>
      <c r="E11" s="560"/>
      <c r="F11" s="560"/>
      <c r="G11" s="560"/>
      <c r="H11" s="560"/>
      <c r="I11" s="560"/>
      <c r="J11" s="560"/>
      <c r="K11" s="560"/>
    </row>
    <row r="12" spans="1:11" x14ac:dyDescent="0.25">
      <c r="A12" s="229" t="s">
        <v>312</v>
      </c>
      <c r="B12" s="230"/>
      <c r="C12" s="337"/>
      <c r="D12" s="337"/>
      <c r="E12" s="337"/>
      <c r="F12" s="337"/>
      <c r="G12" s="337"/>
      <c r="H12" s="337"/>
      <c r="I12" s="337"/>
      <c r="J12" s="337"/>
      <c r="K12" s="337"/>
    </row>
    <row r="13" spans="1:11" x14ac:dyDescent="0.25">
      <c r="A13" s="232" t="s">
        <v>313</v>
      </c>
      <c r="B13" s="232">
        <v>12062695.660792766</v>
      </c>
      <c r="C13" s="232">
        <v>12331929.052544668</v>
      </c>
      <c r="D13" s="232">
        <v>12667564.974373218</v>
      </c>
      <c r="E13" s="232">
        <v>12668627.189123949</v>
      </c>
      <c r="F13" s="232">
        <v>12637431.73299692</v>
      </c>
      <c r="G13" s="232">
        <v>12931411.603427779</v>
      </c>
      <c r="H13" s="232">
        <v>9385593</v>
      </c>
      <c r="I13" s="232">
        <v>12474947</v>
      </c>
      <c r="J13" s="232">
        <v>15884603</v>
      </c>
      <c r="K13" s="232">
        <v>15748538</v>
      </c>
    </row>
    <row r="14" spans="1:11" x14ac:dyDescent="0.25">
      <c r="A14" s="230" t="s">
        <v>314</v>
      </c>
      <c r="B14" s="230">
        <v>5415987.0690291952</v>
      </c>
      <c r="C14" s="230">
        <v>5605347.2319243001</v>
      </c>
      <c r="D14" s="230">
        <v>5769732.3201518711</v>
      </c>
      <c r="E14" s="230">
        <v>5671343.3189089261</v>
      </c>
      <c r="F14" s="230">
        <v>5604541.1640347801</v>
      </c>
      <c r="G14" s="230">
        <v>5707661.6948164199</v>
      </c>
      <c r="H14" s="230">
        <v>3724956</v>
      </c>
      <c r="I14" s="230">
        <v>5396456</v>
      </c>
      <c r="J14" s="230">
        <v>7416239</v>
      </c>
      <c r="K14" s="230">
        <v>7399228</v>
      </c>
    </row>
    <row r="15" spans="1:11" x14ac:dyDescent="0.25">
      <c r="A15" s="233" t="s">
        <v>315</v>
      </c>
      <c r="B15" s="233">
        <v>6646686.8507631198</v>
      </c>
      <c r="C15" s="233">
        <v>6726581.8206203682</v>
      </c>
      <c r="D15" s="233">
        <v>6897832.6542213447</v>
      </c>
      <c r="E15" s="233">
        <v>6996756.4039169969</v>
      </c>
      <c r="F15" s="233">
        <v>7031849.9421467064</v>
      </c>
      <c r="G15" s="233">
        <v>7221964.0667747436</v>
      </c>
      <c r="H15" s="233">
        <v>5648767</v>
      </c>
      <c r="I15" s="233">
        <v>7064423</v>
      </c>
      <c r="J15" s="233">
        <v>8462532</v>
      </c>
      <c r="K15" s="233">
        <v>8344027</v>
      </c>
    </row>
    <row r="16" spans="1:11" x14ac:dyDescent="0.25">
      <c r="A16" s="246" t="s">
        <v>408</v>
      </c>
    </row>
    <row r="17" spans="1:1" x14ac:dyDescent="0.25">
      <c r="A17" s="249" t="s">
        <v>324</v>
      </c>
    </row>
    <row r="18" spans="1:1" x14ac:dyDescent="0.25">
      <c r="A18" s="345" t="s">
        <v>325</v>
      </c>
    </row>
    <row r="19" spans="1:1" x14ac:dyDescent="0.25">
      <c r="A19" s="347" t="s">
        <v>326</v>
      </c>
    </row>
  </sheetData>
  <mergeCells count="13">
    <mergeCell ref="I10:I11"/>
    <mergeCell ref="J10:J11"/>
    <mergeCell ref="K10:K11"/>
    <mergeCell ref="A1:J2"/>
    <mergeCell ref="A3:J3"/>
    <mergeCell ref="A10:A11"/>
    <mergeCell ref="B10:B11"/>
    <mergeCell ref="C10:C11"/>
    <mergeCell ref="D10:D11"/>
    <mergeCell ref="E10:E11"/>
    <mergeCell ref="F10:F11"/>
    <mergeCell ref="G10:G11"/>
    <mergeCell ref="H10:H11"/>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86C22-4E08-4744-A30B-EF1A6788F8B7}">
  <dimension ref="A1:L19"/>
  <sheetViews>
    <sheetView showGridLines="0" zoomScale="80" zoomScaleNormal="80" workbookViewId="0">
      <selection sqref="A1:J2"/>
    </sheetView>
  </sheetViews>
  <sheetFormatPr baseColWidth="10" defaultColWidth="11.5703125" defaultRowHeight="15" x14ac:dyDescent="0.25"/>
  <cols>
    <col min="1" max="1" width="50.42578125" style="210" customWidth="1"/>
    <col min="2" max="2" width="18" style="210" customWidth="1"/>
    <col min="3" max="16384" width="11.5703125" style="210"/>
  </cols>
  <sheetData>
    <row r="1" spans="1:12" s="204" customFormat="1" ht="59.25" customHeight="1" x14ac:dyDescent="0.3">
      <c r="A1" s="561"/>
      <c r="B1" s="561"/>
      <c r="C1" s="561"/>
      <c r="D1" s="561"/>
      <c r="E1" s="561"/>
    </row>
    <row r="2" spans="1:12" s="206" customFormat="1" ht="3" customHeight="1" x14ac:dyDescent="0.25">
      <c r="A2" s="561"/>
      <c r="B2" s="561"/>
      <c r="C2" s="561"/>
      <c r="D2" s="561"/>
      <c r="E2" s="561"/>
    </row>
    <row r="3" spans="1:12" s="329" customFormat="1" ht="47.25" customHeight="1" x14ac:dyDescent="0.25">
      <c r="A3" s="562" t="s">
        <v>397</v>
      </c>
      <c r="B3" s="563"/>
      <c r="C3" s="563"/>
      <c r="D3" s="563"/>
      <c r="E3" s="563"/>
      <c r="F3" s="563"/>
      <c r="G3" s="563"/>
      <c r="H3" s="563"/>
      <c r="I3" s="563"/>
      <c r="J3" s="563"/>
      <c r="K3" s="563"/>
      <c r="L3" s="563"/>
    </row>
    <row r="4" spans="1:12" s="329" customFormat="1" x14ac:dyDescent="0.25">
      <c r="A4" s="564" t="s">
        <v>281</v>
      </c>
      <c r="B4" s="564"/>
      <c r="C4" s="564"/>
      <c r="D4" s="564"/>
      <c r="E4" s="564"/>
      <c r="F4" s="564"/>
      <c r="G4" s="564"/>
      <c r="H4" s="564"/>
      <c r="I4" s="564"/>
      <c r="J4" s="564"/>
      <c r="K4" s="564"/>
      <c r="L4" s="564"/>
    </row>
    <row r="5" spans="1:12" s="329" customFormat="1" x14ac:dyDescent="0.25">
      <c r="A5" s="564" t="s">
        <v>416</v>
      </c>
      <c r="B5" s="564"/>
      <c r="C5" s="564"/>
      <c r="D5" s="564"/>
      <c r="E5" s="564"/>
      <c r="F5" s="564"/>
      <c r="G5" s="564"/>
      <c r="H5" s="564"/>
      <c r="I5" s="564"/>
      <c r="J5" s="564"/>
      <c r="K5" s="564"/>
      <c r="L5" s="564"/>
    </row>
    <row r="6" spans="1:12" x14ac:dyDescent="0.25">
      <c r="B6" s="565" t="s">
        <v>384</v>
      </c>
      <c r="C6" s="565"/>
      <c r="D6" s="565"/>
      <c r="E6" s="565"/>
      <c r="F6" s="565"/>
      <c r="G6" s="565"/>
      <c r="H6" s="565"/>
      <c r="I6" s="565"/>
      <c r="J6" s="565"/>
      <c r="K6" s="565"/>
      <c r="L6" s="566" t="s">
        <v>288</v>
      </c>
    </row>
    <row r="7" spans="1:12" x14ac:dyDescent="0.25">
      <c r="A7" s="392" t="s">
        <v>328</v>
      </c>
      <c r="B7" s="349">
        <v>2014</v>
      </c>
      <c r="C7" s="349">
        <v>2015</v>
      </c>
      <c r="D7" s="349">
        <v>2016</v>
      </c>
      <c r="E7" s="349">
        <v>2017</v>
      </c>
      <c r="F7" s="349">
        <v>2018</v>
      </c>
      <c r="G7" s="349">
        <v>2019</v>
      </c>
      <c r="H7" s="349">
        <v>2020</v>
      </c>
      <c r="I7" s="349" t="s">
        <v>296</v>
      </c>
      <c r="J7" s="349" t="s">
        <v>297</v>
      </c>
      <c r="K7" s="349" t="s">
        <v>298</v>
      </c>
      <c r="L7" s="566"/>
    </row>
    <row r="8" spans="1:12" x14ac:dyDescent="0.25">
      <c r="A8" s="333" t="s">
        <v>353</v>
      </c>
      <c r="B8" s="220">
        <v>2.4055259926998311</v>
      </c>
      <c r="C8" s="220">
        <v>2.0764973340309463</v>
      </c>
      <c r="D8" s="220">
        <v>1.2075875875391631</v>
      </c>
      <c r="E8" s="220">
        <v>0.73924038493429944</v>
      </c>
      <c r="F8" s="220">
        <v>0.6255744394078232</v>
      </c>
      <c r="G8" s="220">
        <v>0.73595738992241888</v>
      </c>
      <c r="H8" s="220">
        <v>0.65439298334090468</v>
      </c>
      <c r="I8" s="220">
        <v>0.55410518726243752</v>
      </c>
      <c r="J8" s="220">
        <v>0.52374288609579489</v>
      </c>
      <c r="K8" s="220">
        <v>0.63060488507618273</v>
      </c>
      <c r="L8" s="350">
        <v>1.0153229070309802</v>
      </c>
    </row>
    <row r="9" spans="1:12" x14ac:dyDescent="0.25">
      <c r="A9" s="333" t="s">
        <v>354</v>
      </c>
      <c r="B9" s="220">
        <v>4.9628715908955758</v>
      </c>
      <c r="C9" s="220">
        <v>7.1849223702138545</v>
      </c>
      <c r="D9" s="220">
        <v>6.06933611741667</v>
      </c>
      <c r="E9" s="220">
        <v>5.1689419198054072</v>
      </c>
      <c r="F9" s="220">
        <v>6.1385820487858584</v>
      </c>
      <c r="G9" s="220">
        <v>7.1620916597332593</v>
      </c>
      <c r="H9" s="220">
        <v>4.782760674849122</v>
      </c>
      <c r="I9" s="220">
        <v>6.8045150716013554</v>
      </c>
      <c r="J9" s="220">
        <v>10.023763074368674</v>
      </c>
      <c r="K9" s="220">
        <v>5.3559181698472198</v>
      </c>
      <c r="L9" s="350">
        <v>6.3653702697516996</v>
      </c>
    </row>
    <row r="10" spans="1:12" x14ac:dyDescent="0.25">
      <c r="A10" s="333" t="s">
        <v>355</v>
      </c>
      <c r="B10" s="220">
        <v>4.7042306155079299</v>
      </c>
      <c r="C10" s="220">
        <v>4.8414508286214177</v>
      </c>
      <c r="D10" s="220">
        <v>4.7441360387779135</v>
      </c>
      <c r="E10" s="220">
        <v>4.2432010844321759</v>
      </c>
      <c r="F10" s="220">
        <v>4.6078271858955713</v>
      </c>
      <c r="G10" s="220">
        <v>4.606762309631641</v>
      </c>
      <c r="H10" s="220">
        <v>4.2201418087722917</v>
      </c>
      <c r="I10" s="220">
        <v>4.8854057540034255</v>
      </c>
      <c r="J10" s="220">
        <v>4.6605071097188322</v>
      </c>
      <c r="K10" s="220">
        <v>4.7181413797094516</v>
      </c>
      <c r="L10" s="350">
        <v>4.6231804115070645</v>
      </c>
    </row>
    <row r="11" spans="1:12" x14ac:dyDescent="0.25">
      <c r="A11" s="333" t="s">
        <v>352</v>
      </c>
      <c r="B11" s="220">
        <v>5.9210359927516176</v>
      </c>
      <c r="C11" s="220">
        <v>6.1669141984441982</v>
      </c>
      <c r="D11" s="220">
        <v>5.8197022708625745</v>
      </c>
      <c r="E11" s="220">
        <v>4.7065109317434439</v>
      </c>
      <c r="F11" s="220">
        <v>5.0374121810758536</v>
      </c>
      <c r="G11" s="220">
        <v>4.9406225840925027</v>
      </c>
      <c r="H11" s="220">
        <v>4.8911618673289476</v>
      </c>
      <c r="I11" s="220">
        <v>5.6252429274903735</v>
      </c>
      <c r="J11" s="220">
        <v>5.2912478420705877</v>
      </c>
      <c r="K11" s="220">
        <v>4.8966594513510975</v>
      </c>
      <c r="L11" s="350">
        <v>5.3296510247211204</v>
      </c>
    </row>
    <row r="12" spans="1:12" x14ac:dyDescent="0.25">
      <c r="A12" s="333" t="s">
        <v>356</v>
      </c>
      <c r="B12" s="220">
        <v>37.096511756109471</v>
      </c>
      <c r="C12" s="220">
        <v>35.007653915826779</v>
      </c>
      <c r="D12" s="220">
        <v>36.958697071122785</v>
      </c>
      <c r="E12" s="220">
        <v>36.606457254446568</v>
      </c>
      <c r="F12" s="220">
        <v>39.149162464305419</v>
      </c>
      <c r="G12" s="220">
        <v>38.535199006268257</v>
      </c>
      <c r="H12" s="220">
        <v>25.857636880687313</v>
      </c>
      <c r="I12" s="220">
        <v>32.818356273220559</v>
      </c>
      <c r="J12" s="220">
        <v>40.227004818596058</v>
      </c>
      <c r="K12" s="220">
        <v>42.374164706926791</v>
      </c>
      <c r="L12" s="350">
        <v>36.463084414751009</v>
      </c>
    </row>
    <row r="13" spans="1:12" x14ac:dyDescent="0.25">
      <c r="A13" s="333" t="s">
        <v>357</v>
      </c>
      <c r="B13" s="220">
        <v>33.501062166724516</v>
      </c>
      <c r="C13" s="220">
        <v>32.654345441313076</v>
      </c>
      <c r="D13" s="220">
        <v>34.245562429421369</v>
      </c>
      <c r="E13" s="220">
        <v>36.980348075888806</v>
      </c>
      <c r="F13" s="220">
        <v>36.783030185540426</v>
      </c>
      <c r="G13" s="220">
        <v>37.028066106741534</v>
      </c>
      <c r="H13" s="220">
        <v>51.469903492919897</v>
      </c>
      <c r="I13" s="220">
        <v>41.73120599952496</v>
      </c>
      <c r="J13" s="220">
        <v>32.348378684729099</v>
      </c>
      <c r="K13" s="220">
        <v>33.605621159431081</v>
      </c>
      <c r="L13" s="350">
        <v>37.034752374223466</v>
      </c>
    </row>
    <row r="14" spans="1:12" x14ac:dyDescent="0.25">
      <c r="A14" s="333" t="s">
        <v>358</v>
      </c>
      <c r="B14" s="220">
        <v>11.408761885311058</v>
      </c>
      <c r="C14" s="220">
        <v>12.068215911549734</v>
      </c>
      <c r="D14" s="220">
        <v>10.954978484859522</v>
      </c>
      <c r="E14" s="220">
        <v>11.555300348749302</v>
      </c>
      <c r="F14" s="220">
        <v>7.6584114949890338</v>
      </c>
      <c r="G14" s="220">
        <v>6.9913009436103932</v>
      </c>
      <c r="H14" s="220">
        <v>8.1240022921015225</v>
      </c>
      <c r="I14" s="220">
        <v>7.5811687868968951</v>
      </c>
      <c r="J14" s="220">
        <v>6.9253555844209558</v>
      </c>
      <c r="K14" s="220">
        <v>8.4188902476581706</v>
      </c>
      <c r="L14" s="350">
        <v>9.1686385980146579</v>
      </c>
    </row>
    <row r="15" spans="1:12" x14ac:dyDescent="0.25">
      <c r="A15" s="391" t="s">
        <v>392</v>
      </c>
      <c r="B15" s="351">
        <v>100</v>
      </c>
      <c r="C15" s="351">
        <v>100</v>
      </c>
      <c r="D15" s="351">
        <v>100</v>
      </c>
      <c r="E15" s="351">
        <v>100</v>
      </c>
      <c r="F15" s="351">
        <v>99.999999999999986</v>
      </c>
      <c r="G15" s="351">
        <v>100.00000000000001</v>
      </c>
      <c r="H15" s="351">
        <v>100</v>
      </c>
      <c r="I15" s="351">
        <v>100.00000000000001</v>
      </c>
      <c r="J15" s="351">
        <v>100</v>
      </c>
      <c r="K15" s="351">
        <v>100</v>
      </c>
      <c r="L15" s="350">
        <v>99.999999999999986</v>
      </c>
    </row>
    <row r="17" spans="1:1" x14ac:dyDescent="0.25">
      <c r="A17" s="341" t="s">
        <v>407</v>
      </c>
    </row>
    <row r="18" spans="1:1" x14ac:dyDescent="0.25">
      <c r="A18" s="249" t="s">
        <v>324</v>
      </c>
    </row>
    <row r="19" spans="1:1" x14ac:dyDescent="0.25">
      <c r="A19" s="345" t="s">
        <v>325</v>
      </c>
    </row>
  </sheetData>
  <mergeCells count="6">
    <mergeCell ref="A1:E2"/>
    <mergeCell ref="A3:L3"/>
    <mergeCell ref="A4:L4"/>
    <mergeCell ref="A5:L5"/>
    <mergeCell ref="B6:K6"/>
    <mergeCell ref="L6:L7"/>
  </mergeCells>
  <conditionalFormatting sqref="A4:A5">
    <cfRule type="duplicateValues" dxfId="2" priority="3"/>
  </conditionalFormatting>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CB118-8514-4878-A3AB-78FD6D780050}">
  <dimension ref="A1:K45"/>
  <sheetViews>
    <sheetView showGridLines="0" zoomScaleNormal="100" workbookViewId="0">
      <selection activeCell="A23" sqref="A23"/>
    </sheetView>
  </sheetViews>
  <sheetFormatPr baseColWidth="10" defaultColWidth="11.5703125" defaultRowHeight="15" x14ac:dyDescent="0.25"/>
  <cols>
    <col min="1" max="1" width="40.5703125" style="210" customWidth="1"/>
    <col min="2" max="11" width="9" style="210" customWidth="1"/>
    <col min="12" max="16384" width="11.5703125" style="210"/>
  </cols>
  <sheetData>
    <row r="1" spans="1:11" s="204" customFormat="1" ht="59.25" customHeight="1" x14ac:dyDescent="0.3">
      <c r="A1" s="561"/>
      <c r="B1" s="561"/>
      <c r="C1" s="561"/>
      <c r="D1" s="561"/>
      <c r="E1" s="561"/>
      <c r="F1" s="561"/>
      <c r="G1" s="561"/>
      <c r="H1" s="561"/>
      <c r="I1" s="561"/>
      <c r="J1" s="561"/>
      <c r="K1" s="327"/>
    </row>
    <row r="2" spans="1:11" s="206" customFormat="1" ht="3" customHeight="1" x14ac:dyDescent="0.25">
      <c r="A2" s="561"/>
      <c r="B2" s="561"/>
      <c r="C2" s="561"/>
      <c r="D2" s="561"/>
      <c r="E2" s="561"/>
      <c r="F2" s="561"/>
      <c r="G2" s="561"/>
      <c r="H2" s="561"/>
      <c r="I2" s="561"/>
      <c r="J2" s="561"/>
      <c r="K2" s="327"/>
    </row>
    <row r="3" spans="1:11" s="329" customFormat="1" ht="44.25" customHeight="1" x14ac:dyDescent="0.25">
      <c r="A3" s="562" t="s">
        <v>397</v>
      </c>
      <c r="B3" s="563"/>
      <c r="C3" s="563"/>
      <c r="D3" s="563"/>
      <c r="E3" s="563"/>
      <c r="F3" s="563"/>
      <c r="G3" s="563"/>
      <c r="H3" s="563"/>
      <c r="I3" s="563"/>
      <c r="J3" s="563"/>
      <c r="K3" s="328"/>
    </row>
    <row r="4" spans="1:11" x14ac:dyDescent="0.25">
      <c r="A4" s="330" t="s">
        <v>316</v>
      </c>
      <c r="B4" s="330"/>
      <c r="C4" s="331"/>
      <c r="D4" s="331"/>
      <c r="E4" s="330"/>
      <c r="F4" s="330"/>
      <c r="G4" s="332"/>
      <c r="H4" s="332"/>
      <c r="I4" s="332"/>
      <c r="J4" s="332"/>
      <c r="K4" s="332"/>
    </row>
    <row r="5" spans="1:11" x14ac:dyDescent="0.25">
      <c r="A5" s="334" t="s">
        <v>359</v>
      </c>
      <c r="B5" s="334"/>
      <c r="C5" s="331"/>
      <c r="D5" s="331"/>
      <c r="E5" s="330"/>
      <c r="F5" s="330"/>
      <c r="G5" s="332"/>
      <c r="H5" s="332"/>
      <c r="I5" s="332"/>
      <c r="J5" s="332"/>
      <c r="K5" s="332"/>
    </row>
    <row r="6" spans="1:11" x14ac:dyDescent="0.25">
      <c r="A6" s="334" t="s">
        <v>308</v>
      </c>
      <c r="B6" s="334"/>
      <c r="C6" s="331"/>
      <c r="D6" s="331"/>
      <c r="E6" s="330"/>
      <c r="F6" s="330"/>
      <c r="G6" s="332"/>
      <c r="H6" s="332"/>
      <c r="I6" s="332"/>
      <c r="J6" s="332"/>
      <c r="K6" s="332"/>
    </row>
    <row r="7" spans="1:11" x14ac:dyDescent="0.25">
      <c r="A7" s="334" t="s">
        <v>309</v>
      </c>
      <c r="B7" s="334"/>
      <c r="C7" s="332"/>
      <c r="D7" s="332"/>
      <c r="E7" s="332"/>
      <c r="F7" s="332"/>
      <c r="G7" s="332"/>
      <c r="H7" s="332"/>
      <c r="I7" s="332"/>
      <c r="J7" s="332"/>
      <c r="K7" s="332"/>
    </row>
    <row r="8" spans="1:11" x14ac:dyDescent="0.25">
      <c r="A8" s="335" t="s">
        <v>310</v>
      </c>
      <c r="B8" s="335"/>
      <c r="C8" s="332"/>
      <c r="D8" s="332"/>
      <c r="E8" s="332"/>
      <c r="F8" s="332"/>
      <c r="G8" s="332"/>
      <c r="H8" s="332"/>
      <c r="I8" s="332"/>
      <c r="J8" s="332"/>
      <c r="K8" s="332"/>
    </row>
    <row r="9" spans="1:11" x14ac:dyDescent="0.25">
      <c r="A9" s="336"/>
      <c r="B9" s="336"/>
      <c r="C9" s="336"/>
      <c r="D9" s="336"/>
      <c r="E9" s="336"/>
      <c r="F9" s="336"/>
      <c r="G9" s="336"/>
      <c r="H9" s="336"/>
      <c r="I9" s="336"/>
      <c r="J9" s="336"/>
      <c r="K9" s="333"/>
    </row>
    <row r="10" spans="1:11" x14ac:dyDescent="0.25">
      <c r="A10" s="532" t="s">
        <v>311</v>
      </c>
      <c r="B10" s="567">
        <v>2014</v>
      </c>
      <c r="C10" s="567">
        <v>2015</v>
      </c>
      <c r="D10" s="567">
        <v>2016</v>
      </c>
      <c r="E10" s="567">
        <v>2017</v>
      </c>
      <c r="F10" s="567">
        <v>2018</v>
      </c>
      <c r="G10" s="567">
        <v>2019</v>
      </c>
      <c r="H10" s="567">
        <v>2020</v>
      </c>
      <c r="I10" s="567" t="s">
        <v>296</v>
      </c>
      <c r="J10" s="567" t="s">
        <v>297</v>
      </c>
      <c r="K10" s="567" t="s">
        <v>298</v>
      </c>
    </row>
    <row r="11" spans="1:11" x14ac:dyDescent="0.25">
      <c r="A11" s="532"/>
      <c r="B11" s="560"/>
      <c r="C11" s="560"/>
      <c r="D11" s="560"/>
      <c r="E11" s="560"/>
      <c r="F11" s="560"/>
      <c r="G11" s="560"/>
      <c r="H11" s="560"/>
      <c r="I11" s="560"/>
      <c r="J11" s="560"/>
      <c r="K11" s="560"/>
    </row>
    <row r="12" spans="1:11" x14ac:dyDescent="0.25">
      <c r="A12" s="229" t="s">
        <v>312</v>
      </c>
      <c r="B12" s="230"/>
      <c r="C12" s="337"/>
      <c r="D12" s="337"/>
      <c r="E12" s="337"/>
      <c r="F12" s="337"/>
      <c r="G12" s="337"/>
      <c r="H12" s="337"/>
      <c r="I12" s="337"/>
      <c r="J12" s="337"/>
      <c r="K12" s="337"/>
    </row>
    <row r="13" spans="1:11" x14ac:dyDescent="0.25">
      <c r="A13" s="232" t="s">
        <v>313</v>
      </c>
      <c r="B13" s="232">
        <v>11339976.437333778</v>
      </c>
      <c r="C13" s="232">
        <v>12188012.768149598</v>
      </c>
      <c r="D13" s="232">
        <v>12814256.658822948</v>
      </c>
      <c r="E13" s="232">
        <v>12655366.089649647</v>
      </c>
      <c r="F13" s="232">
        <v>13984830.157188995</v>
      </c>
      <c r="G13" s="232">
        <v>14590291.909844365</v>
      </c>
      <c r="H13" s="232">
        <v>11044085</v>
      </c>
      <c r="I13" s="232">
        <v>13097058</v>
      </c>
      <c r="J13" s="232">
        <v>14949242</v>
      </c>
      <c r="K13" s="232">
        <v>16207801</v>
      </c>
    </row>
    <row r="14" spans="1:11" x14ac:dyDescent="0.25">
      <c r="A14" s="230" t="s">
        <v>314</v>
      </c>
      <c r="B14" s="230">
        <v>5426524.934643412</v>
      </c>
      <c r="C14" s="230">
        <v>5839272.8303543031</v>
      </c>
      <c r="D14" s="230">
        <v>6115906.6255756738</v>
      </c>
      <c r="E14" s="230">
        <v>6097052.3589466447</v>
      </c>
      <c r="F14" s="230">
        <v>7507668.2853314104</v>
      </c>
      <c r="G14" s="230">
        <v>7547881.8175333012</v>
      </c>
      <c r="H14" s="230">
        <v>5900599</v>
      </c>
      <c r="I14" s="230">
        <v>6940128</v>
      </c>
      <c r="J14" s="230">
        <v>7932914</v>
      </c>
      <c r="K14" s="230">
        <v>8582801</v>
      </c>
    </row>
    <row r="15" spans="1:11" x14ac:dyDescent="0.25">
      <c r="A15" s="233" t="s">
        <v>315</v>
      </c>
      <c r="B15" s="233">
        <v>5913451.5026903655</v>
      </c>
      <c r="C15" s="233">
        <v>6348739.9377952944</v>
      </c>
      <c r="D15" s="233">
        <v>6698350.0332472743</v>
      </c>
      <c r="E15" s="233">
        <v>6558313.7307030028</v>
      </c>
      <c r="F15" s="233">
        <v>6477161.8718575845</v>
      </c>
      <c r="G15" s="233">
        <v>7042410.0923110638</v>
      </c>
      <c r="H15" s="233">
        <v>5143486</v>
      </c>
      <c r="I15" s="233">
        <v>6156930</v>
      </c>
      <c r="J15" s="233">
        <v>7016328</v>
      </c>
      <c r="K15" s="233">
        <v>7625000</v>
      </c>
    </row>
    <row r="16" spans="1:11" x14ac:dyDescent="0.25">
      <c r="A16" s="233"/>
      <c r="B16" s="233"/>
      <c r="C16" s="338"/>
      <c r="D16" s="338"/>
      <c r="E16" s="338"/>
      <c r="F16" s="338"/>
      <c r="G16" s="338"/>
      <c r="H16" s="338"/>
      <c r="I16" s="338"/>
      <c r="J16" s="338"/>
      <c r="K16" s="338"/>
    </row>
    <row r="17" spans="1:11" x14ac:dyDescent="0.25">
      <c r="A17" s="339" t="s">
        <v>318</v>
      </c>
      <c r="B17" s="233"/>
      <c r="C17" s="233"/>
      <c r="D17" s="233"/>
      <c r="E17" s="233"/>
      <c r="F17" s="233"/>
      <c r="G17" s="233"/>
      <c r="H17" s="233"/>
      <c r="I17" s="233"/>
      <c r="J17" s="233"/>
      <c r="K17" s="233"/>
    </row>
    <row r="18" spans="1:11" x14ac:dyDescent="0.25">
      <c r="A18" s="340" t="s">
        <v>319</v>
      </c>
      <c r="B18" s="230">
        <v>2215638.0591252116</v>
      </c>
      <c r="C18" s="230">
        <v>2271350.1286066342</v>
      </c>
      <c r="D18" s="230">
        <v>2366296.1147428234</v>
      </c>
      <c r="E18" s="230">
        <v>2373136.7601702292</v>
      </c>
      <c r="F18" s="230">
        <v>2629504.3055090196</v>
      </c>
      <c r="G18" s="230">
        <v>2857609.9221725469</v>
      </c>
      <c r="H18" s="230">
        <v>2577003</v>
      </c>
      <c r="I18" s="230">
        <v>2644163</v>
      </c>
      <c r="J18" s="230">
        <v>3058824</v>
      </c>
      <c r="K18" s="230">
        <v>3333603</v>
      </c>
    </row>
    <row r="19" spans="1:11" x14ac:dyDescent="0.25">
      <c r="A19" s="242" t="s">
        <v>320</v>
      </c>
      <c r="B19" s="232">
        <v>1940756.0216827705</v>
      </c>
      <c r="C19" s="232">
        <v>1994762.6047833762</v>
      </c>
      <c r="D19" s="232">
        <v>2085245.9321700567</v>
      </c>
      <c r="E19" s="232">
        <v>2108803.5190101499</v>
      </c>
      <c r="F19" s="232">
        <v>2314772.6302269665</v>
      </c>
      <c r="G19" s="243">
        <v>2567832.1103262827</v>
      </c>
      <c r="H19" s="243">
        <v>2299132</v>
      </c>
      <c r="I19" s="243">
        <v>2389060</v>
      </c>
      <c r="J19" s="243">
        <v>2759769</v>
      </c>
      <c r="K19" s="243">
        <v>3009916</v>
      </c>
    </row>
    <row r="20" spans="1:11" x14ac:dyDescent="0.25">
      <c r="A20" s="340" t="s">
        <v>321</v>
      </c>
      <c r="B20" s="230">
        <v>274882.03744244092</v>
      </c>
      <c r="C20" s="230">
        <v>276587.52382325794</v>
      </c>
      <c r="D20" s="230">
        <v>281050.18257276685</v>
      </c>
      <c r="E20" s="230">
        <v>264333.24116007955</v>
      </c>
      <c r="F20" s="230">
        <v>314731.67528205342</v>
      </c>
      <c r="G20" s="244">
        <v>289777.811846264</v>
      </c>
      <c r="H20" s="244">
        <v>277872</v>
      </c>
      <c r="I20" s="244">
        <v>255103</v>
      </c>
      <c r="J20" s="244">
        <v>299055</v>
      </c>
      <c r="K20" s="244">
        <v>323687</v>
      </c>
    </row>
    <row r="21" spans="1:11" x14ac:dyDescent="0.25">
      <c r="A21" s="242" t="s">
        <v>322</v>
      </c>
      <c r="B21" s="232">
        <v>227400.26378357748</v>
      </c>
      <c r="C21" s="232">
        <v>208185.57550022949</v>
      </c>
      <c r="D21" s="232">
        <v>220764.15367365081</v>
      </c>
      <c r="E21" s="232">
        <v>239644.60855534085</v>
      </c>
      <c r="F21" s="232">
        <v>239859.60710826612</v>
      </c>
      <c r="G21" s="243">
        <v>253604.27767408951</v>
      </c>
      <c r="H21" s="243">
        <v>215717</v>
      </c>
      <c r="I21" s="243">
        <v>178826</v>
      </c>
      <c r="J21" s="243">
        <v>213058</v>
      </c>
      <c r="K21" s="243">
        <v>237631</v>
      </c>
    </row>
    <row r="22" spans="1:11" x14ac:dyDescent="0.25">
      <c r="A22" s="245" t="s">
        <v>323</v>
      </c>
      <c r="B22" s="245">
        <v>3470413.1797815766</v>
      </c>
      <c r="C22" s="245">
        <v>3869204.2336884309</v>
      </c>
      <c r="D22" s="245">
        <v>4111289.7648307998</v>
      </c>
      <c r="E22" s="245">
        <v>3945532.3619774329</v>
      </c>
      <c r="F22" s="245">
        <v>3607797.9592402987</v>
      </c>
      <c r="G22" s="245">
        <v>3931195.8924644273</v>
      </c>
      <c r="H22" s="245">
        <v>2350765</v>
      </c>
      <c r="I22" s="245">
        <v>3333942</v>
      </c>
      <c r="J22" s="245">
        <v>3744446</v>
      </c>
      <c r="K22" s="245">
        <v>4053765</v>
      </c>
    </row>
    <row r="23" spans="1:11" x14ac:dyDescent="0.25">
      <c r="A23" s="352" t="s">
        <v>408</v>
      </c>
      <c r="B23" s="352"/>
      <c r="C23" s="247"/>
      <c r="D23" s="247"/>
      <c r="E23" s="247"/>
      <c r="F23" s="247"/>
      <c r="G23" s="248"/>
      <c r="H23" s="248"/>
      <c r="I23" s="248"/>
      <c r="J23" s="248"/>
      <c r="K23" s="248"/>
    </row>
    <row r="24" spans="1:11" x14ac:dyDescent="0.25">
      <c r="A24" s="249" t="s">
        <v>324</v>
      </c>
      <c r="B24" s="249"/>
      <c r="C24" s="353"/>
      <c r="D24" s="354"/>
      <c r="E24" s="354"/>
      <c r="F24" s="354"/>
      <c r="G24" s="355"/>
      <c r="H24" s="355"/>
      <c r="I24" s="355"/>
      <c r="J24" s="355"/>
      <c r="K24" s="355"/>
    </row>
    <row r="25" spans="1:11" x14ac:dyDescent="0.25">
      <c r="A25" s="356" t="s">
        <v>325</v>
      </c>
      <c r="B25" s="257"/>
      <c r="C25" s="357"/>
      <c r="D25" s="357"/>
      <c r="E25" s="357"/>
      <c r="F25" s="357"/>
      <c r="G25" s="357"/>
      <c r="H25" s="357"/>
      <c r="I25" s="357"/>
      <c r="J25" s="357"/>
      <c r="K25" s="357"/>
    </row>
    <row r="26" spans="1:11" x14ac:dyDescent="0.25">
      <c r="A26" s="358" t="s">
        <v>326</v>
      </c>
    </row>
    <row r="27" spans="1:11" x14ac:dyDescent="0.25">
      <c r="A27" s="257"/>
    </row>
    <row r="45" spans="1:1" x14ac:dyDescent="0.25">
      <c r="A45" s="257"/>
    </row>
  </sheetData>
  <mergeCells count="13">
    <mergeCell ref="I10:I11"/>
    <mergeCell ref="J10:J11"/>
    <mergeCell ref="K10:K11"/>
    <mergeCell ref="A1:J2"/>
    <mergeCell ref="A3:J3"/>
    <mergeCell ref="A10:A11"/>
    <mergeCell ref="B10:B11"/>
    <mergeCell ref="C10:C11"/>
    <mergeCell ref="D10:D11"/>
    <mergeCell ref="E10:E11"/>
    <mergeCell ref="F10:F11"/>
    <mergeCell ref="G10:G11"/>
    <mergeCell ref="H10:H11"/>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A3438-748E-4188-8A94-205378D8C035}">
  <dimension ref="A1:K19"/>
  <sheetViews>
    <sheetView showGridLines="0" workbookViewId="0">
      <selection activeCell="D25" sqref="D25"/>
    </sheetView>
  </sheetViews>
  <sheetFormatPr baseColWidth="10" defaultRowHeight="15" x14ac:dyDescent="0.25"/>
  <cols>
    <col min="1" max="1" width="30.7109375" style="333" customWidth="1"/>
    <col min="2" max="16384" width="11.42578125" style="333"/>
  </cols>
  <sheetData>
    <row r="1" spans="1:11" s="204" customFormat="1" ht="59.25" customHeight="1" x14ac:dyDescent="0.3">
      <c r="A1" s="561"/>
      <c r="B1" s="561"/>
      <c r="C1" s="561"/>
      <c r="D1" s="561"/>
      <c r="E1" s="561"/>
      <c r="F1" s="561"/>
      <c r="G1" s="561"/>
      <c r="H1" s="561"/>
      <c r="I1" s="561"/>
      <c r="J1" s="561"/>
      <c r="K1" s="327"/>
    </row>
    <row r="2" spans="1:11" s="206" customFormat="1" ht="3" customHeight="1" x14ac:dyDescent="0.25">
      <c r="A2" s="561"/>
      <c r="B2" s="561"/>
      <c r="C2" s="561"/>
      <c r="D2" s="561"/>
      <c r="E2" s="561"/>
      <c r="F2" s="561"/>
      <c r="G2" s="561"/>
      <c r="H2" s="561"/>
      <c r="I2" s="561"/>
      <c r="J2" s="561"/>
      <c r="K2" s="327"/>
    </row>
    <row r="3" spans="1:11" s="329" customFormat="1" ht="39" customHeight="1" x14ac:dyDescent="0.25">
      <c r="A3" s="562" t="s">
        <v>397</v>
      </c>
      <c r="B3" s="563"/>
      <c r="C3" s="563"/>
      <c r="D3" s="563"/>
      <c r="E3" s="563"/>
      <c r="F3" s="563"/>
      <c r="G3" s="563"/>
      <c r="H3" s="563"/>
      <c r="I3" s="563"/>
      <c r="J3" s="563"/>
      <c r="K3" s="328"/>
    </row>
    <row r="4" spans="1:11" s="210" customFormat="1" x14ac:dyDescent="0.25">
      <c r="A4" s="330" t="s">
        <v>351</v>
      </c>
      <c r="B4" s="330"/>
      <c r="C4" s="331"/>
      <c r="D4" s="331"/>
      <c r="E4" s="330"/>
      <c r="F4" s="330"/>
      <c r="G4" s="332"/>
      <c r="H4" s="332"/>
      <c r="I4" s="332"/>
      <c r="J4" s="332"/>
      <c r="K4" s="332"/>
    </row>
    <row r="5" spans="1:11" s="210" customFormat="1" x14ac:dyDescent="0.25">
      <c r="A5" s="334" t="s">
        <v>360</v>
      </c>
      <c r="B5" s="334"/>
      <c r="C5" s="331"/>
      <c r="D5" s="331"/>
      <c r="E5" s="330"/>
      <c r="F5" s="330"/>
      <c r="G5" s="332"/>
      <c r="H5" s="332"/>
      <c r="I5" s="332"/>
      <c r="J5" s="332"/>
      <c r="K5" s="332"/>
    </row>
    <row r="6" spans="1:11" s="210" customFormat="1" x14ac:dyDescent="0.25">
      <c r="A6" s="334" t="s">
        <v>327</v>
      </c>
      <c r="B6" s="334"/>
      <c r="C6" s="331"/>
      <c r="D6" s="331"/>
      <c r="E6" s="330"/>
      <c r="F6" s="330"/>
      <c r="G6" s="332"/>
      <c r="H6" s="332"/>
      <c r="I6" s="332"/>
      <c r="J6" s="332"/>
      <c r="K6" s="332"/>
    </row>
    <row r="7" spans="1:11" s="210" customFormat="1" x14ac:dyDescent="0.25">
      <c r="A7" s="334" t="s">
        <v>309</v>
      </c>
      <c r="B7" s="334"/>
      <c r="C7" s="332"/>
      <c r="D7" s="332"/>
      <c r="E7" s="332"/>
      <c r="F7" s="332"/>
      <c r="G7" s="332"/>
      <c r="H7" s="332"/>
      <c r="I7" s="332"/>
      <c r="J7" s="332"/>
      <c r="K7" s="332"/>
    </row>
    <row r="8" spans="1:11" s="210" customFormat="1" x14ac:dyDescent="0.25">
      <c r="A8" s="335" t="s">
        <v>310</v>
      </c>
      <c r="B8" s="335"/>
      <c r="C8" s="332"/>
      <c r="D8" s="332"/>
      <c r="E8" s="332"/>
      <c r="F8" s="332"/>
      <c r="G8" s="332"/>
      <c r="H8" s="332"/>
      <c r="I8" s="332"/>
      <c r="J8" s="332"/>
      <c r="K8" s="332"/>
    </row>
    <row r="9" spans="1:11" s="210" customFormat="1" x14ac:dyDescent="0.25">
      <c r="A9" s="336"/>
      <c r="B9" s="336"/>
      <c r="C9" s="336"/>
      <c r="D9" s="336"/>
      <c r="E9" s="336"/>
      <c r="F9" s="336"/>
      <c r="G9" s="336"/>
      <c r="H9" s="336"/>
      <c r="I9" s="336"/>
      <c r="J9" s="336"/>
      <c r="K9" s="333"/>
    </row>
    <row r="10" spans="1:11" s="210" customFormat="1" x14ac:dyDescent="0.25">
      <c r="A10" s="532" t="s">
        <v>311</v>
      </c>
      <c r="B10" s="567">
        <v>2014</v>
      </c>
      <c r="C10" s="567">
        <v>2015</v>
      </c>
      <c r="D10" s="567">
        <v>2016</v>
      </c>
      <c r="E10" s="567">
        <v>2017</v>
      </c>
      <c r="F10" s="567">
        <v>2018</v>
      </c>
      <c r="G10" s="567">
        <v>2019</v>
      </c>
      <c r="H10" s="567" t="s">
        <v>301</v>
      </c>
      <c r="I10" s="567" t="s">
        <v>296</v>
      </c>
      <c r="J10" s="567" t="s">
        <v>302</v>
      </c>
      <c r="K10" s="567" t="s">
        <v>298</v>
      </c>
    </row>
    <row r="11" spans="1:11" s="210" customFormat="1" x14ac:dyDescent="0.25">
      <c r="A11" s="532"/>
      <c r="B11" s="560"/>
      <c r="C11" s="560"/>
      <c r="D11" s="560"/>
      <c r="E11" s="560"/>
      <c r="F11" s="560"/>
      <c r="G11" s="560"/>
      <c r="H11" s="560"/>
      <c r="I11" s="560"/>
      <c r="J11" s="560"/>
      <c r="K11" s="560"/>
    </row>
    <row r="12" spans="1:11" s="210" customFormat="1" x14ac:dyDescent="0.25">
      <c r="A12" s="229" t="s">
        <v>312</v>
      </c>
      <c r="B12" s="230"/>
      <c r="C12" s="337"/>
      <c r="D12" s="337"/>
      <c r="E12" s="337"/>
      <c r="F12" s="337"/>
      <c r="G12" s="337"/>
      <c r="H12" s="337"/>
      <c r="I12" s="337"/>
      <c r="J12" s="337"/>
      <c r="K12" s="337"/>
    </row>
    <row r="13" spans="1:11" s="210" customFormat="1" x14ac:dyDescent="0.25">
      <c r="A13" s="232" t="s">
        <v>313</v>
      </c>
      <c r="B13" s="232">
        <v>12030016.264658982</v>
      </c>
      <c r="C13" s="232">
        <v>12188012.768149598</v>
      </c>
      <c r="D13" s="232">
        <v>12057486.414708769</v>
      </c>
      <c r="E13" s="232">
        <v>11280417.292661896</v>
      </c>
      <c r="F13" s="232">
        <v>12047259.551088894</v>
      </c>
      <c r="G13" s="232">
        <v>11942411.663269967</v>
      </c>
      <c r="H13" s="232">
        <v>8868517</v>
      </c>
      <c r="I13" s="232">
        <v>10360848</v>
      </c>
      <c r="J13" s="232">
        <v>11221373</v>
      </c>
      <c r="K13" s="232">
        <v>11417132</v>
      </c>
    </row>
    <row r="14" spans="1:11" s="210" customFormat="1" x14ac:dyDescent="0.25">
      <c r="A14" s="230" t="s">
        <v>314</v>
      </c>
      <c r="B14" s="230">
        <v>5755697.1672470458</v>
      </c>
      <c r="C14" s="230">
        <v>5839272.8303543031</v>
      </c>
      <c r="D14" s="230">
        <v>5745513.5323946029</v>
      </c>
      <c r="E14" s="230">
        <v>5417457.4614982717</v>
      </c>
      <c r="F14" s="230">
        <v>6437617.1307962881</v>
      </c>
      <c r="G14" s="230">
        <v>6137534.5865511801</v>
      </c>
      <c r="H14" s="230">
        <v>4709366</v>
      </c>
      <c r="I14" s="230">
        <v>5462050</v>
      </c>
      <c r="J14" s="230">
        <v>5933610</v>
      </c>
      <c r="K14" s="230">
        <v>6021712</v>
      </c>
    </row>
    <row r="15" spans="1:11" s="210" customFormat="1" x14ac:dyDescent="0.25">
      <c r="A15" s="233" t="s">
        <v>315</v>
      </c>
      <c r="B15" s="233">
        <v>6274321.8124603946</v>
      </c>
      <c r="C15" s="233">
        <v>6348739.9377952944</v>
      </c>
      <c r="D15" s="233">
        <v>6311972.882314167</v>
      </c>
      <c r="E15" s="233">
        <v>5862830.3911562385</v>
      </c>
      <c r="F15" s="233">
        <v>5605530.1102106664</v>
      </c>
      <c r="G15" s="233">
        <v>5803065.5080790548</v>
      </c>
      <c r="H15" s="233">
        <v>4155780</v>
      </c>
      <c r="I15" s="233">
        <v>4895350</v>
      </c>
      <c r="J15" s="233">
        <v>5283844</v>
      </c>
      <c r="K15" s="233">
        <v>5391538</v>
      </c>
    </row>
    <row r="16" spans="1:11" s="210" customFormat="1" x14ac:dyDescent="0.25">
      <c r="A16" s="352" t="s">
        <v>408</v>
      </c>
    </row>
    <row r="17" spans="1:1" s="210" customFormat="1" x14ac:dyDescent="0.25">
      <c r="A17" s="249" t="s">
        <v>324</v>
      </c>
    </row>
    <row r="18" spans="1:1" s="210" customFormat="1" x14ac:dyDescent="0.25">
      <c r="A18" s="356" t="s">
        <v>325</v>
      </c>
    </row>
    <row r="19" spans="1:1" s="210" customFormat="1" x14ac:dyDescent="0.25">
      <c r="A19" s="358" t="s">
        <v>326</v>
      </c>
    </row>
  </sheetData>
  <mergeCells count="13">
    <mergeCell ref="I10:I11"/>
    <mergeCell ref="J10:J11"/>
    <mergeCell ref="K10:K11"/>
    <mergeCell ref="A1:J2"/>
    <mergeCell ref="A3:J3"/>
    <mergeCell ref="A10:A11"/>
    <mergeCell ref="B10:B11"/>
    <mergeCell ref="C10:C11"/>
    <mergeCell ref="D10:D11"/>
    <mergeCell ref="E10:E11"/>
    <mergeCell ref="F10:F11"/>
    <mergeCell ref="G10:G11"/>
    <mergeCell ref="H10:H11"/>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39C9-7438-4FDD-900A-DC7D46920698}">
  <dimension ref="A1:L33"/>
  <sheetViews>
    <sheetView showGridLines="0" topLeftCell="A2" zoomScaleNormal="100" workbookViewId="0">
      <selection activeCell="A15" sqref="A15"/>
    </sheetView>
  </sheetViews>
  <sheetFormatPr baseColWidth="10" defaultColWidth="11.5703125" defaultRowHeight="15" x14ac:dyDescent="0.25"/>
  <cols>
    <col min="1" max="1" width="57.5703125" style="210" customWidth="1"/>
    <col min="2" max="11" width="11.5703125" style="210"/>
    <col min="12" max="12" width="13.7109375" style="210" customWidth="1"/>
    <col min="13" max="16384" width="11.5703125" style="210"/>
  </cols>
  <sheetData>
    <row r="1" spans="1:12" s="204" customFormat="1" ht="59.25" customHeight="1" x14ac:dyDescent="0.3">
      <c r="A1" s="561"/>
      <c r="B1" s="561"/>
      <c r="C1" s="561"/>
      <c r="D1" s="561"/>
      <c r="E1" s="561"/>
    </row>
    <row r="2" spans="1:12" s="206" customFormat="1" ht="3" customHeight="1" x14ac:dyDescent="0.25">
      <c r="A2" s="561"/>
      <c r="B2" s="561"/>
      <c r="C2" s="561"/>
      <c r="D2" s="561"/>
      <c r="E2" s="561"/>
    </row>
    <row r="3" spans="1:12" s="329" customFormat="1" ht="50.25" customHeight="1" x14ac:dyDescent="0.25">
      <c r="A3" s="562" t="s">
        <v>397</v>
      </c>
      <c r="B3" s="563"/>
      <c r="C3" s="563"/>
      <c r="D3" s="563"/>
      <c r="E3" s="563"/>
      <c r="F3" s="563"/>
      <c r="G3" s="563"/>
      <c r="H3" s="563"/>
      <c r="I3" s="563"/>
      <c r="J3" s="563"/>
      <c r="K3" s="563"/>
      <c r="L3" s="563"/>
    </row>
    <row r="4" spans="1:12" s="329" customFormat="1" x14ac:dyDescent="0.25">
      <c r="A4" s="564" t="s">
        <v>361</v>
      </c>
      <c r="B4" s="564"/>
      <c r="C4" s="564"/>
      <c r="D4" s="564"/>
      <c r="E4" s="564"/>
      <c r="F4" s="564"/>
      <c r="G4" s="564"/>
      <c r="H4" s="564"/>
      <c r="I4" s="564"/>
      <c r="J4" s="564"/>
      <c r="K4" s="564"/>
      <c r="L4" s="564"/>
    </row>
    <row r="5" spans="1:12" s="329" customFormat="1" x14ac:dyDescent="0.25">
      <c r="A5" s="564" t="s">
        <v>288</v>
      </c>
      <c r="B5" s="564"/>
      <c r="C5" s="564"/>
      <c r="D5" s="564"/>
      <c r="E5" s="564"/>
      <c r="F5" s="564"/>
      <c r="G5" s="564"/>
      <c r="H5" s="564"/>
      <c r="I5" s="564"/>
      <c r="J5" s="564"/>
      <c r="K5" s="564"/>
      <c r="L5" s="564"/>
    </row>
    <row r="6" spans="1:12" s="329" customFormat="1" x14ac:dyDescent="0.25"/>
    <row r="7" spans="1:12" s="329" customFormat="1" x14ac:dyDescent="0.25">
      <c r="A7" s="393"/>
      <c r="B7" s="571" t="s">
        <v>384</v>
      </c>
      <c r="C7" s="571"/>
      <c r="D7" s="571"/>
      <c r="E7" s="571"/>
      <c r="F7" s="571"/>
      <c r="G7" s="571"/>
      <c r="H7" s="571"/>
      <c r="I7" s="571"/>
      <c r="J7" s="571"/>
      <c r="K7" s="571"/>
      <c r="L7" s="572" t="s">
        <v>378</v>
      </c>
    </row>
    <row r="8" spans="1:12" ht="18.75" customHeight="1" x14ac:dyDescent="0.25">
      <c r="A8" s="394" t="s">
        <v>390</v>
      </c>
      <c r="B8" s="395">
        <v>2014</v>
      </c>
      <c r="C8" s="395">
        <v>2015</v>
      </c>
      <c r="D8" s="395">
        <v>2016</v>
      </c>
      <c r="E8" s="395">
        <v>2017</v>
      </c>
      <c r="F8" s="395">
        <v>2018</v>
      </c>
      <c r="G8" s="395">
        <v>2019</v>
      </c>
      <c r="H8" s="395">
        <v>2020</v>
      </c>
      <c r="I8" s="395" t="s">
        <v>296</v>
      </c>
      <c r="J8" s="395" t="s">
        <v>297</v>
      </c>
      <c r="K8" s="395" t="s">
        <v>298</v>
      </c>
      <c r="L8" s="572"/>
    </row>
    <row r="9" spans="1:12" x14ac:dyDescent="0.25">
      <c r="A9" s="210" t="s">
        <v>386</v>
      </c>
      <c r="B9" s="220">
        <v>41.487014086431593</v>
      </c>
      <c r="C9" s="220">
        <v>38.498421384844676</v>
      </c>
      <c r="D9" s="220">
        <v>34.45011821257075</v>
      </c>
      <c r="E9" s="220">
        <v>30.863015217077393</v>
      </c>
      <c r="F9" s="220">
        <v>34.013412226947146</v>
      </c>
      <c r="G9" s="220">
        <v>29.019543834310802</v>
      </c>
      <c r="H9" s="220">
        <v>29.474248204858032</v>
      </c>
      <c r="I9" s="220">
        <v>27.153961164309752</v>
      </c>
      <c r="J9" s="220">
        <v>28.136404668917137</v>
      </c>
      <c r="K9" s="220">
        <v>29.456234062803293</v>
      </c>
      <c r="L9" s="359">
        <v>32.255237306307052</v>
      </c>
    </row>
    <row r="10" spans="1:12" x14ac:dyDescent="0.25">
      <c r="A10" s="210" t="s">
        <v>387</v>
      </c>
      <c r="B10" s="220">
        <v>2.4805749295885238</v>
      </c>
      <c r="C10" s="220">
        <v>2.5518857287903094</v>
      </c>
      <c r="D10" s="220">
        <v>2.9761937989497516</v>
      </c>
      <c r="E10" s="220">
        <v>3.4546108088537046</v>
      </c>
      <c r="F10" s="220">
        <v>3.726717924780131</v>
      </c>
      <c r="G10" s="220">
        <v>3.7459551451985784</v>
      </c>
      <c r="H10" s="220">
        <v>4.5627765830878717</v>
      </c>
      <c r="I10" s="220">
        <v>5.6077767204482143</v>
      </c>
      <c r="J10" s="220">
        <v>6.3842558893285268</v>
      </c>
      <c r="K10" s="220">
        <v>6.4335418245245313</v>
      </c>
      <c r="L10" s="359">
        <v>4.1924289353550144</v>
      </c>
    </row>
    <row r="11" spans="1:12" x14ac:dyDescent="0.25">
      <c r="A11" s="210" t="s">
        <v>388</v>
      </c>
      <c r="B11" s="220">
        <v>52.5234528639144</v>
      </c>
      <c r="C11" s="220">
        <v>54.291264150724807</v>
      </c>
      <c r="D11" s="220">
        <v>57.915248963101575</v>
      </c>
      <c r="E11" s="220">
        <v>61.36577188477672</v>
      </c>
      <c r="F11" s="220">
        <v>55.879071422717686</v>
      </c>
      <c r="G11" s="220">
        <v>61.454613799854151</v>
      </c>
      <c r="H11" s="220">
        <v>59.936992683849219</v>
      </c>
      <c r="I11" s="220">
        <v>61.218663694244178</v>
      </c>
      <c r="J11" s="220">
        <v>58.663253755101699</v>
      </c>
      <c r="K11" s="220">
        <v>57.694173432169308</v>
      </c>
      <c r="L11" s="359">
        <v>58.094250665045379</v>
      </c>
    </row>
    <row r="12" spans="1:12" x14ac:dyDescent="0.25">
      <c r="A12" s="210" t="s">
        <v>389</v>
      </c>
      <c r="B12" s="220">
        <v>3.5089581200654849</v>
      </c>
      <c r="C12" s="220">
        <v>4.658428735640225</v>
      </c>
      <c r="D12" s="220">
        <v>4.6584390253779224</v>
      </c>
      <c r="E12" s="220">
        <v>4.3166020892921875</v>
      </c>
      <c r="F12" s="220">
        <v>6.3807984255550299</v>
      </c>
      <c r="G12" s="220">
        <v>5.7798872206364686</v>
      </c>
      <c r="H12" s="220">
        <v>6.025982528204878</v>
      </c>
      <c r="I12" s="220">
        <v>6.0195984209978537</v>
      </c>
      <c r="J12" s="220">
        <v>6.8160856866526354</v>
      </c>
      <c r="K12" s="220">
        <v>6.4160506805028685</v>
      </c>
      <c r="L12" s="359">
        <v>5.4580830932925553</v>
      </c>
    </row>
    <row r="13" spans="1:12" x14ac:dyDescent="0.25">
      <c r="B13" s="205"/>
      <c r="C13" s="205"/>
      <c r="D13" s="205"/>
      <c r="E13" s="205"/>
    </row>
    <row r="14" spans="1:12" x14ac:dyDescent="0.25">
      <c r="A14" s="570" t="s">
        <v>433</v>
      </c>
      <c r="B14" s="570"/>
      <c r="C14" s="570"/>
      <c r="D14" s="570"/>
      <c r="E14" s="570"/>
    </row>
    <row r="15" spans="1:12" x14ac:dyDescent="0.25">
      <c r="A15" s="249" t="s">
        <v>324</v>
      </c>
    </row>
    <row r="16" spans="1:12" x14ac:dyDescent="0.25">
      <c r="A16" s="356" t="s">
        <v>325</v>
      </c>
    </row>
    <row r="20" spans="1:5" ht="57.6" customHeight="1" x14ac:dyDescent="0.25">
      <c r="A20" s="568"/>
      <c r="B20" s="568"/>
      <c r="C20" s="568"/>
      <c r="D20" s="568"/>
      <c r="E20" s="568"/>
    </row>
    <row r="21" spans="1:5" x14ac:dyDescent="0.25">
      <c r="A21" s="568"/>
      <c r="B21" s="568"/>
      <c r="C21" s="568"/>
      <c r="D21" s="568"/>
      <c r="E21" s="568"/>
    </row>
    <row r="22" spans="1:5" x14ac:dyDescent="0.25">
      <c r="A22" s="568"/>
      <c r="B22" s="568"/>
      <c r="C22" s="568"/>
      <c r="D22" s="568"/>
      <c r="E22" s="568"/>
    </row>
    <row r="23" spans="1:5" x14ac:dyDescent="0.25">
      <c r="A23" s="568"/>
      <c r="B23" s="568"/>
      <c r="C23" s="568"/>
      <c r="D23" s="568"/>
      <c r="E23" s="568"/>
    </row>
    <row r="24" spans="1:5" x14ac:dyDescent="0.25">
      <c r="B24" s="569"/>
      <c r="C24" s="569"/>
      <c r="D24" s="569"/>
      <c r="E24" s="569"/>
    </row>
    <row r="25" spans="1:5" x14ac:dyDescent="0.25">
      <c r="B25" s="569"/>
      <c r="C25" s="569"/>
      <c r="D25" s="569"/>
      <c r="E25" s="569"/>
    </row>
    <row r="26" spans="1:5" x14ac:dyDescent="0.25">
      <c r="B26" s="569"/>
      <c r="C26" s="569"/>
      <c r="D26" s="569"/>
      <c r="E26" s="569"/>
    </row>
    <row r="27" spans="1:5" x14ac:dyDescent="0.25">
      <c r="B27" s="569"/>
      <c r="C27" s="569"/>
      <c r="D27" s="569"/>
      <c r="E27" s="569"/>
    </row>
    <row r="28" spans="1:5" x14ac:dyDescent="0.25">
      <c r="B28" s="569"/>
      <c r="C28" s="569"/>
      <c r="D28" s="569"/>
      <c r="E28" s="569"/>
    </row>
    <row r="29" spans="1:5" x14ac:dyDescent="0.25">
      <c r="B29" s="569"/>
      <c r="C29" s="569"/>
      <c r="D29" s="569"/>
      <c r="E29" s="569"/>
    </row>
    <row r="30" spans="1:5" x14ac:dyDescent="0.25">
      <c r="B30" s="569"/>
      <c r="C30" s="569"/>
      <c r="D30" s="569"/>
      <c r="E30" s="569"/>
    </row>
    <row r="31" spans="1:5" x14ac:dyDescent="0.25">
      <c r="B31" s="569"/>
      <c r="C31" s="569"/>
      <c r="D31" s="569"/>
      <c r="E31" s="569"/>
    </row>
    <row r="32" spans="1:5" x14ac:dyDescent="0.25">
      <c r="B32" s="569"/>
      <c r="C32" s="569"/>
      <c r="D32" s="569"/>
      <c r="E32" s="569"/>
    </row>
    <row r="33" spans="2:5" x14ac:dyDescent="0.25">
      <c r="B33" s="569"/>
      <c r="C33" s="569"/>
      <c r="D33" s="569"/>
      <c r="E33" s="569"/>
    </row>
  </sheetData>
  <mergeCells count="9">
    <mergeCell ref="A20:E23"/>
    <mergeCell ref="B24:E33"/>
    <mergeCell ref="A1:E2"/>
    <mergeCell ref="A14:E14"/>
    <mergeCell ref="A3:L3"/>
    <mergeCell ref="A4:L4"/>
    <mergeCell ref="A5:L5"/>
    <mergeCell ref="B7:K7"/>
    <mergeCell ref="L7:L8"/>
  </mergeCells>
  <conditionalFormatting sqref="A4:A5">
    <cfRule type="duplicateValues" dxfId="1" priority="1"/>
  </conditionalFormatting>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C684-6946-40E6-AE64-086AD9775A93}">
  <dimension ref="A1:K45"/>
  <sheetViews>
    <sheetView showGridLines="0" workbookViewId="0">
      <selection activeCell="A24" sqref="A24"/>
    </sheetView>
  </sheetViews>
  <sheetFormatPr baseColWidth="10" defaultColWidth="11.5703125" defaultRowHeight="15" x14ac:dyDescent="0.25"/>
  <cols>
    <col min="1" max="1" width="40.5703125" style="210" customWidth="1"/>
    <col min="2" max="11" width="9.5703125" style="210" customWidth="1"/>
    <col min="12" max="16384" width="11.5703125" style="210"/>
  </cols>
  <sheetData>
    <row r="1" spans="1:11" s="204" customFormat="1" ht="59.25" customHeight="1" x14ac:dyDescent="0.3">
      <c r="A1" s="561"/>
      <c r="B1" s="561"/>
      <c r="C1" s="561"/>
      <c r="D1" s="561"/>
      <c r="E1" s="561"/>
      <c r="F1" s="561"/>
      <c r="G1" s="561"/>
      <c r="H1" s="561"/>
      <c r="I1" s="561"/>
      <c r="J1" s="561"/>
      <c r="K1" s="327"/>
    </row>
    <row r="2" spans="1:11" s="206" customFormat="1" ht="3" customHeight="1" x14ac:dyDescent="0.25">
      <c r="A2" s="561"/>
      <c r="B2" s="561"/>
      <c r="C2" s="561"/>
      <c r="D2" s="561"/>
      <c r="E2" s="561"/>
      <c r="F2" s="561"/>
      <c r="G2" s="561"/>
      <c r="H2" s="561"/>
      <c r="I2" s="561"/>
      <c r="J2" s="561"/>
      <c r="K2" s="327"/>
    </row>
    <row r="3" spans="1:11" s="329" customFormat="1" ht="41.25" customHeight="1" x14ac:dyDescent="0.25">
      <c r="A3" s="562" t="s">
        <v>397</v>
      </c>
      <c r="B3" s="563"/>
      <c r="C3" s="563"/>
      <c r="D3" s="563"/>
      <c r="E3" s="563"/>
      <c r="F3" s="563"/>
      <c r="G3" s="563"/>
      <c r="H3" s="563"/>
      <c r="I3" s="563"/>
      <c r="J3" s="563"/>
      <c r="K3" s="328"/>
    </row>
    <row r="4" spans="1:11" x14ac:dyDescent="0.25">
      <c r="A4" s="330" t="s">
        <v>316</v>
      </c>
      <c r="B4" s="330"/>
      <c r="C4" s="331"/>
      <c r="D4" s="331"/>
      <c r="E4" s="330"/>
      <c r="F4" s="330"/>
      <c r="G4" s="332"/>
      <c r="H4" s="332"/>
      <c r="I4" s="332"/>
      <c r="J4" s="332"/>
      <c r="K4" s="332"/>
    </row>
    <row r="5" spans="1:11" x14ac:dyDescent="0.25">
      <c r="A5" s="334" t="s">
        <v>362</v>
      </c>
      <c r="B5" s="334"/>
      <c r="C5" s="331"/>
      <c r="D5" s="331"/>
      <c r="E5" s="330"/>
      <c r="F5" s="330"/>
      <c r="G5" s="332"/>
      <c r="H5" s="332"/>
      <c r="I5" s="332"/>
      <c r="J5" s="332"/>
      <c r="K5" s="332"/>
    </row>
    <row r="6" spans="1:11" x14ac:dyDescent="0.25">
      <c r="A6" s="334" t="s">
        <v>308</v>
      </c>
      <c r="B6" s="334"/>
      <c r="C6" s="331"/>
      <c r="D6" s="331"/>
      <c r="E6" s="330"/>
      <c r="F6" s="330"/>
      <c r="G6" s="332"/>
      <c r="H6" s="332"/>
      <c r="I6" s="332"/>
      <c r="J6" s="332"/>
      <c r="K6" s="332"/>
    </row>
    <row r="7" spans="1:11" x14ac:dyDescent="0.25">
      <c r="A7" s="334" t="s">
        <v>309</v>
      </c>
      <c r="B7" s="334"/>
      <c r="C7" s="332"/>
      <c r="D7" s="332"/>
      <c r="E7" s="332"/>
      <c r="F7" s="332"/>
      <c r="G7" s="332"/>
      <c r="H7" s="332"/>
      <c r="I7" s="332"/>
      <c r="J7" s="332"/>
      <c r="K7" s="332"/>
    </row>
    <row r="8" spans="1:11" x14ac:dyDescent="0.25">
      <c r="A8" s="335" t="s">
        <v>310</v>
      </c>
      <c r="B8" s="335"/>
      <c r="C8" s="332"/>
      <c r="D8" s="332"/>
      <c r="E8" s="332"/>
      <c r="F8" s="332"/>
      <c r="G8" s="332"/>
      <c r="H8" s="332"/>
      <c r="I8" s="332"/>
      <c r="J8" s="332"/>
      <c r="K8" s="332"/>
    </row>
    <row r="9" spans="1:11" x14ac:dyDescent="0.25">
      <c r="A9" s="336"/>
      <c r="B9" s="336"/>
      <c r="C9" s="336"/>
      <c r="D9" s="336"/>
      <c r="E9" s="336"/>
      <c r="F9" s="336"/>
      <c r="G9" s="336"/>
      <c r="H9" s="336"/>
      <c r="I9" s="336"/>
      <c r="J9" s="336"/>
      <c r="K9" s="336"/>
    </row>
    <row r="10" spans="1:11" x14ac:dyDescent="0.25">
      <c r="A10" s="532" t="s">
        <v>311</v>
      </c>
      <c r="B10" s="567">
        <v>2014</v>
      </c>
      <c r="C10" s="567">
        <v>2015</v>
      </c>
      <c r="D10" s="567">
        <v>2016</v>
      </c>
      <c r="E10" s="567">
        <v>2017</v>
      </c>
      <c r="F10" s="567">
        <v>2018</v>
      </c>
      <c r="G10" s="567">
        <v>2019</v>
      </c>
      <c r="H10" s="567">
        <v>2020</v>
      </c>
      <c r="I10" s="567" t="s">
        <v>296</v>
      </c>
      <c r="J10" s="567" t="s">
        <v>297</v>
      </c>
      <c r="K10" s="567" t="s">
        <v>298</v>
      </c>
    </row>
    <row r="11" spans="1:11" x14ac:dyDescent="0.25">
      <c r="A11" s="532"/>
      <c r="B11" s="560"/>
      <c r="C11" s="560"/>
      <c r="D11" s="560"/>
      <c r="E11" s="560"/>
      <c r="F11" s="560"/>
      <c r="G11" s="560"/>
      <c r="H11" s="560"/>
      <c r="I11" s="560"/>
      <c r="J11" s="560"/>
      <c r="K11" s="560"/>
    </row>
    <row r="12" spans="1:11" x14ac:dyDescent="0.25">
      <c r="A12" s="229" t="s">
        <v>312</v>
      </c>
      <c r="B12" s="230"/>
      <c r="C12" s="337"/>
      <c r="D12" s="337"/>
      <c r="E12" s="337"/>
      <c r="F12" s="337"/>
      <c r="G12" s="337"/>
      <c r="H12" s="337"/>
      <c r="I12" s="337"/>
      <c r="J12" s="337"/>
      <c r="K12" s="337"/>
    </row>
    <row r="13" spans="1:11" x14ac:dyDescent="0.25">
      <c r="A13" s="232" t="s">
        <v>313</v>
      </c>
      <c r="B13" s="232">
        <v>16434970.566292679</v>
      </c>
      <c r="C13" s="232">
        <v>18356638.734603137</v>
      </c>
      <c r="D13" s="232">
        <v>19056010.105819672</v>
      </c>
      <c r="E13" s="232">
        <v>20452191.656936094</v>
      </c>
      <c r="F13" s="232">
        <v>22020101.468599372</v>
      </c>
      <c r="G13" s="232">
        <v>23515943.624328166</v>
      </c>
      <c r="H13" s="232">
        <v>22732882</v>
      </c>
      <c r="I13" s="232">
        <v>27547816</v>
      </c>
      <c r="J13" s="232">
        <v>34354909</v>
      </c>
      <c r="K13" s="232">
        <v>39874291</v>
      </c>
    </row>
    <row r="14" spans="1:11" x14ac:dyDescent="0.25">
      <c r="A14" s="230" t="s">
        <v>314</v>
      </c>
      <c r="B14" s="230">
        <v>6359474.9981026249</v>
      </c>
      <c r="C14" s="230">
        <v>7608650.8126139902</v>
      </c>
      <c r="D14" s="230">
        <v>7902933.3227038793</v>
      </c>
      <c r="E14" s="230">
        <v>8492566.5576724522</v>
      </c>
      <c r="F14" s="230">
        <v>9242359.2115236185</v>
      </c>
      <c r="G14" s="230">
        <v>10404957.140199369</v>
      </c>
      <c r="H14" s="230">
        <v>10323130</v>
      </c>
      <c r="I14" s="230">
        <v>12703774</v>
      </c>
      <c r="J14" s="230">
        <v>16051107</v>
      </c>
      <c r="K14" s="230">
        <v>18593865</v>
      </c>
    </row>
    <row r="15" spans="1:11" x14ac:dyDescent="0.25">
      <c r="A15" s="233" t="s">
        <v>315</v>
      </c>
      <c r="B15" s="233">
        <v>10075495.568190053</v>
      </c>
      <c r="C15" s="233">
        <v>10747987.921989147</v>
      </c>
      <c r="D15" s="233">
        <v>11153076.783115793</v>
      </c>
      <c r="E15" s="233">
        <v>11959625.099263642</v>
      </c>
      <c r="F15" s="233">
        <v>12777742.257075753</v>
      </c>
      <c r="G15" s="233">
        <v>13110986.484128797</v>
      </c>
      <c r="H15" s="233">
        <v>12409752</v>
      </c>
      <c r="I15" s="233">
        <v>14844043</v>
      </c>
      <c r="J15" s="233">
        <v>18303802</v>
      </c>
      <c r="K15" s="233">
        <v>21280426</v>
      </c>
    </row>
    <row r="16" spans="1:11" x14ac:dyDescent="0.25">
      <c r="A16" s="233"/>
      <c r="B16" s="233"/>
      <c r="C16" s="338"/>
      <c r="D16" s="338"/>
      <c r="E16" s="338"/>
      <c r="F16" s="338"/>
      <c r="G16" s="338"/>
      <c r="H16" s="338"/>
      <c r="I16" s="338"/>
      <c r="J16" s="338"/>
      <c r="K16" s="338"/>
    </row>
    <row r="17" spans="1:11" x14ac:dyDescent="0.25">
      <c r="A17" s="339" t="s">
        <v>318</v>
      </c>
      <c r="B17" s="233"/>
      <c r="C17" s="233"/>
      <c r="D17" s="233"/>
      <c r="E17" s="233"/>
      <c r="F17" s="233"/>
      <c r="G17" s="233"/>
      <c r="H17" s="233"/>
      <c r="I17" s="233"/>
      <c r="J17" s="233"/>
      <c r="K17" s="233"/>
    </row>
    <row r="18" spans="1:11" x14ac:dyDescent="0.25">
      <c r="A18" s="340" t="s">
        <v>319</v>
      </c>
      <c r="B18" s="230">
        <v>4483123.9991253503</v>
      </c>
      <c r="C18" s="230">
        <v>5088391.6628152411</v>
      </c>
      <c r="D18" s="230">
        <v>5401641.7957525589</v>
      </c>
      <c r="E18" s="230">
        <v>5784466.5631050915</v>
      </c>
      <c r="F18" s="230">
        <v>6420577.2770440504</v>
      </c>
      <c r="G18" s="230">
        <v>6905859.3299577581</v>
      </c>
      <c r="H18" s="230">
        <v>6960759</v>
      </c>
      <c r="I18" s="230">
        <v>8685619</v>
      </c>
      <c r="J18" s="230">
        <v>11255304</v>
      </c>
      <c r="K18" s="230">
        <v>13068321</v>
      </c>
    </row>
    <row r="19" spans="1:11" x14ac:dyDescent="0.25">
      <c r="A19" s="242" t="s">
        <v>320</v>
      </c>
      <c r="B19" s="232">
        <v>3942426.5657882984</v>
      </c>
      <c r="C19" s="232">
        <v>4526440.9951161649</v>
      </c>
      <c r="D19" s="232">
        <v>4769082.4078725269</v>
      </c>
      <c r="E19" s="232">
        <v>5084270.2203510292</v>
      </c>
      <c r="F19" s="232">
        <v>5631415.9447671492</v>
      </c>
      <c r="G19" s="243">
        <v>6045065.4813510571</v>
      </c>
      <c r="H19" s="243">
        <v>6147893</v>
      </c>
      <c r="I19" s="243">
        <v>7638388</v>
      </c>
      <c r="J19" s="243">
        <v>9976548</v>
      </c>
      <c r="K19" s="243">
        <v>11588558</v>
      </c>
    </row>
    <row r="20" spans="1:11" x14ac:dyDescent="0.25">
      <c r="A20" s="340" t="s">
        <v>321</v>
      </c>
      <c r="B20" s="230">
        <v>540697.43333705212</v>
      </c>
      <c r="C20" s="230">
        <v>561950.66769907612</v>
      </c>
      <c r="D20" s="230">
        <v>632559.38788003195</v>
      </c>
      <c r="E20" s="230">
        <v>700196.3427540625</v>
      </c>
      <c r="F20" s="230">
        <v>789161.3322769017</v>
      </c>
      <c r="G20" s="244">
        <v>860793.84860670089</v>
      </c>
      <c r="H20" s="244">
        <v>812866</v>
      </c>
      <c r="I20" s="244">
        <v>1047230</v>
      </c>
      <c r="J20" s="244">
        <v>1278756</v>
      </c>
      <c r="K20" s="244">
        <v>1479763</v>
      </c>
    </row>
    <row r="21" spans="1:11" x14ac:dyDescent="0.25">
      <c r="A21" s="242" t="s">
        <v>322</v>
      </c>
      <c r="B21" s="232">
        <v>260372.80298876841</v>
      </c>
      <c r="C21" s="232">
        <v>339122.19979213888</v>
      </c>
      <c r="D21" s="232">
        <v>342988.03846954863</v>
      </c>
      <c r="E21" s="232">
        <v>341028.02205775271</v>
      </c>
      <c r="F21" s="232">
        <v>369444.1421658289</v>
      </c>
      <c r="G21" s="243">
        <v>426089.60488606966</v>
      </c>
      <c r="H21" s="243">
        <v>378729</v>
      </c>
      <c r="I21" s="243">
        <v>448958</v>
      </c>
      <c r="J21" s="243">
        <v>610315</v>
      </c>
      <c r="K21" s="243">
        <v>699719</v>
      </c>
    </row>
    <row r="22" spans="1:11" x14ac:dyDescent="0.25">
      <c r="A22" s="245" t="s">
        <v>323</v>
      </c>
      <c r="B22" s="245">
        <v>5331998.7660759343</v>
      </c>
      <c r="C22" s="245">
        <v>5320474.0593817662</v>
      </c>
      <c r="D22" s="245">
        <v>5408446.9488936858</v>
      </c>
      <c r="E22" s="245">
        <v>5834130.5141007975</v>
      </c>
      <c r="F22" s="245">
        <v>5987720.8378658742</v>
      </c>
      <c r="G22" s="245">
        <v>5779037.5492849695</v>
      </c>
      <c r="H22" s="245">
        <v>5070264</v>
      </c>
      <c r="I22" s="245">
        <v>5709466</v>
      </c>
      <c r="J22" s="245">
        <v>6438184</v>
      </c>
      <c r="K22" s="245">
        <v>7512386</v>
      </c>
    </row>
    <row r="23" spans="1:11" x14ac:dyDescent="0.25">
      <c r="A23" s="352" t="s">
        <v>434</v>
      </c>
      <c r="B23" s="352"/>
      <c r="C23" s="247"/>
      <c r="D23" s="247"/>
      <c r="E23" s="247"/>
      <c r="F23" s="247"/>
      <c r="G23" s="248"/>
      <c r="H23" s="248"/>
      <c r="I23" s="248"/>
      <c r="J23" s="248"/>
      <c r="K23" s="248"/>
    </row>
    <row r="24" spans="1:11" x14ac:dyDescent="0.25">
      <c r="A24" s="249" t="s">
        <v>324</v>
      </c>
      <c r="B24" s="249"/>
      <c r="C24" s="353"/>
      <c r="D24" s="354"/>
      <c r="E24" s="354"/>
      <c r="F24" s="354"/>
      <c r="G24" s="355"/>
      <c r="H24" s="355"/>
      <c r="I24" s="355"/>
      <c r="J24" s="355"/>
      <c r="K24" s="355"/>
    </row>
    <row r="25" spans="1:11" x14ac:dyDescent="0.25">
      <c r="A25" s="356" t="s">
        <v>325</v>
      </c>
      <c r="B25" s="257"/>
      <c r="C25" s="357"/>
      <c r="D25" s="357"/>
      <c r="E25" s="357"/>
      <c r="F25" s="357"/>
      <c r="G25" s="357"/>
      <c r="H25" s="357"/>
      <c r="I25" s="357"/>
      <c r="J25" s="357"/>
      <c r="K25" s="357"/>
    </row>
    <row r="26" spans="1:11" x14ac:dyDescent="0.25">
      <c r="A26" s="358" t="s">
        <v>326</v>
      </c>
    </row>
    <row r="27" spans="1:11" x14ac:dyDescent="0.25">
      <c r="A27" s="257"/>
    </row>
    <row r="45" spans="1:1" x14ac:dyDescent="0.25">
      <c r="A45" s="257"/>
    </row>
  </sheetData>
  <mergeCells count="13">
    <mergeCell ref="I10:I11"/>
    <mergeCell ref="J10:J11"/>
    <mergeCell ref="K10:K11"/>
    <mergeCell ref="A1:J2"/>
    <mergeCell ref="A3:J3"/>
    <mergeCell ref="A10:A11"/>
    <mergeCell ref="B10:B11"/>
    <mergeCell ref="C10:C11"/>
    <mergeCell ref="D10:D11"/>
    <mergeCell ref="E10:E11"/>
    <mergeCell ref="F10:F11"/>
    <mergeCell ref="G10:G11"/>
    <mergeCell ref="H10:H11"/>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FD32F-E925-4B32-94AD-1DEA396CFAF8}">
  <dimension ref="A1:K19"/>
  <sheetViews>
    <sheetView showGridLines="0" workbookViewId="0">
      <selection activeCell="D25" sqref="D25"/>
    </sheetView>
  </sheetViews>
  <sheetFormatPr baseColWidth="10" defaultRowHeight="15" x14ac:dyDescent="0.25"/>
  <cols>
    <col min="1" max="1" width="30.5703125" style="333" customWidth="1"/>
    <col min="2" max="16384" width="11.42578125" style="333"/>
  </cols>
  <sheetData>
    <row r="1" spans="1:11" s="204" customFormat="1" ht="59.25" customHeight="1" x14ac:dyDescent="0.3">
      <c r="A1" s="561"/>
      <c r="B1" s="561"/>
      <c r="C1" s="561"/>
      <c r="D1" s="561"/>
      <c r="E1" s="561"/>
      <c r="F1" s="561"/>
      <c r="G1" s="561"/>
      <c r="H1" s="561"/>
      <c r="I1" s="561"/>
      <c r="J1" s="561"/>
      <c r="K1" s="327"/>
    </row>
    <row r="2" spans="1:11" s="206" customFormat="1" ht="3" customHeight="1" x14ac:dyDescent="0.25">
      <c r="A2" s="561"/>
      <c r="B2" s="561"/>
      <c r="C2" s="561"/>
      <c r="D2" s="561"/>
      <c r="E2" s="561"/>
      <c r="F2" s="561"/>
      <c r="G2" s="561"/>
      <c r="H2" s="561"/>
      <c r="I2" s="561"/>
      <c r="J2" s="561"/>
      <c r="K2" s="327"/>
    </row>
    <row r="3" spans="1:11" s="329" customFormat="1" ht="45" customHeight="1" x14ac:dyDescent="0.25">
      <c r="A3" s="562" t="s">
        <v>397</v>
      </c>
      <c r="B3" s="563"/>
      <c r="C3" s="563"/>
      <c r="D3" s="563"/>
      <c r="E3" s="563"/>
      <c r="F3" s="563"/>
      <c r="G3" s="563"/>
      <c r="H3" s="563"/>
      <c r="I3" s="563"/>
      <c r="J3" s="563"/>
      <c r="K3" s="328"/>
    </row>
    <row r="4" spans="1:11" s="210" customFormat="1" x14ac:dyDescent="0.25">
      <c r="A4" s="330" t="s">
        <v>307</v>
      </c>
      <c r="B4" s="330"/>
      <c r="C4" s="331"/>
      <c r="D4" s="331"/>
      <c r="E4" s="330"/>
      <c r="F4" s="330"/>
      <c r="G4" s="332"/>
      <c r="H4" s="332"/>
      <c r="I4" s="332"/>
      <c r="J4" s="332"/>
      <c r="K4" s="332"/>
    </row>
    <row r="5" spans="1:11" s="210" customFormat="1" x14ac:dyDescent="0.25">
      <c r="A5" s="334" t="s">
        <v>363</v>
      </c>
      <c r="B5" s="334"/>
      <c r="C5" s="331"/>
      <c r="D5" s="331"/>
      <c r="E5" s="330"/>
      <c r="F5" s="330"/>
      <c r="G5" s="332"/>
      <c r="H5" s="332"/>
      <c r="I5" s="332"/>
      <c r="J5" s="332"/>
      <c r="K5" s="332"/>
    </row>
    <row r="6" spans="1:11" s="210" customFormat="1" x14ac:dyDescent="0.25">
      <c r="A6" s="334" t="s">
        <v>327</v>
      </c>
      <c r="B6" s="334"/>
      <c r="C6" s="331"/>
      <c r="D6" s="331"/>
      <c r="E6" s="330"/>
      <c r="F6" s="330"/>
      <c r="G6" s="332"/>
      <c r="H6" s="332"/>
      <c r="I6" s="332"/>
      <c r="J6" s="332"/>
      <c r="K6" s="332"/>
    </row>
    <row r="7" spans="1:11" s="210" customFormat="1" x14ac:dyDescent="0.25">
      <c r="A7" s="334" t="s">
        <v>309</v>
      </c>
      <c r="B7" s="334"/>
      <c r="C7" s="332"/>
      <c r="D7" s="332"/>
      <c r="E7" s="332"/>
      <c r="F7" s="332"/>
      <c r="G7" s="332"/>
      <c r="H7" s="332"/>
      <c r="I7" s="332"/>
      <c r="J7" s="332"/>
      <c r="K7" s="332"/>
    </row>
    <row r="8" spans="1:11" s="210" customFormat="1" x14ac:dyDescent="0.25">
      <c r="A8" s="335" t="s">
        <v>310</v>
      </c>
      <c r="B8" s="335"/>
      <c r="C8" s="332"/>
      <c r="D8" s="332"/>
      <c r="E8" s="332"/>
      <c r="F8" s="332"/>
      <c r="G8" s="332"/>
      <c r="H8" s="332"/>
      <c r="I8" s="332"/>
      <c r="J8" s="332"/>
      <c r="K8" s="332"/>
    </row>
    <row r="9" spans="1:11" s="210" customFormat="1" x14ac:dyDescent="0.25">
      <c r="A9" s="336"/>
      <c r="B9" s="336"/>
      <c r="C9" s="336"/>
      <c r="D9" s="336"/>
      <c r="E9" s="336"/>
      <c r="F9" s="336"/>
      <c r="G9" s="336"/>
      <c r="H9" s="336"/>
      <c r="I9" s="336"/>
      <c r="J9" s="336"/>
      <c r="K9" s="336"/>
    </row>
    <row r="10" spans="1:11" s="210" customFormat="1" x14ac:dyDescent="0.25">
      <c r="A10" s="532" t="s">
        <v>311</v>
      </c>
      <c r="B10" s="567">
        <v>2014</v>
      </c>
      <c r="C10" s="567">
        <v>2015</v>
      </c>
      <c r="D10" s="567">
        <v>2016</v>
      </c>
      <c r="E10" s="567">
        <v>2017</v>
      </c>
      <c r="F10" s="567">
        <v>2018</v>
      </c>
      <c r="G10" s="567">
        <v>2019</v>
      </c>
      <c r="H10" s="567" t="s">
        <v>301</v>
      </c>
      <c r="I10" s="567" t="s">
        <v>296</v>
      </c>
      <c r="J10" s="567" t="s">
        <v>302</v>
      </c>
      <c r="K10" s="567" t="s">
        <v>298</v>
      </c>
    </row>
    <row r="11" spans="1:11" s="210" customFormat="1" x14ac:dyDescent="0.25">
      <c r="A11" s="532"/>
      <c r="B11" s="567"/>
      <c r="C11" s="567"/>
      <c r="D11" s="567"/>
      <c r="E11" s="567"/>
      <c r="F11" s="567"/>
      <c r="G11" s="567"/>
      <c r="H11" s="567"/>
      <c r="I11" s="567"/>
      <c r="J11" s="567"/>
      <c r="K11" s="567"/>
    </row>
    <row r="12" spans="1:11" s="210" customFormat="1" x14ac:dyDescent="0.25">
      <c r="A12" s="229" t="s">
        <v>312</v>
      </c>
      <c r="B12" s="230"/>
      <c r="C12" s="337"/>
      <c r="D12" s="337"/>
      <c r="E12" s="337"/>
      <c r="F12" s="337"/>
      <c r="G12" s="337"/>
      <c r="H12" s="337"/>
      <c r="I12" s="337"/>
      <c r="J12" s="337"/>
      <c r="K12" s="337"/>
    </row>
    <row r="13" spans="1:11" s="210" customFormat="1" x14ac:dyDescent="0.25">
      <c r="A13" s="232" t="s">
        <v>313</v>
      </c>
      <c r="B13" s="232">
        <v>17317866.579310231</v>
      </c>
      <c r="C13" s="360">
        <v>18356638.734603137</v>
      </c>
      <c r="D13" s="360">
        <v>18067657.420079313</v>
      </c>
      <c r="E13" s="360">
        <v>18483319.85464995</v>
      </c>
      <c r="F13" s="360">
        <v>19307199.985320948</v>
      </c>
      <c r="G13" s="360">
        <v>19947187.194825538</v>
      </c>
      <c r="H13" s="360">
        <v>19028982</v>
      </c>
      <c r="I13" s="360">
        <v>22400272</v>
      </c>
      <c r="J13" s="360">
        <v>25582904</v>
      </c>
      <c r="K13" s="360">
        <v>27303446</v>
      </c>
    </row>
    <row r="14" spans="1:11" s="210" customFormat="1" x14ac:dyDescent="0.25">
      <c r="A14" s="230" t="s">
        <v>314</v>
      </c>
      <c r="B14" s="230">
        <v>6703906.2938176086</v>
      </c>
      <c r="C14" s="337">
        <v>7608650.8126139902</v>
      </c>
      <c r="D14" s="337">
        <v>7495279.3487858493</v>
      </c>
      <c r="E14" s="337">
        <v>7677625.0027770577</v>
      </c>
      <c r="F14" s="337">
        <v>8106856.4131679833</v>
      </c>
      <c r="G14" s="337">
        <v>8829138.8710320275</v>
      </c>
      <c r="H14" s="337">
        <v>8644270</v>
      </c>
      <c r="I14" s="337">
        <v>10335198</v>
      </c>
      <c r="J14" s="337">
        <v>11957850</v>
      </c>
      <c r="K14" s="337">
        <v>12735435</v>
      </c>
    </row>
    <row r="15" spans="1:11" s="210" customFormat="1" x14ac:dyDescent="0.25">
      <c r="A15" s="233" t="s">
        <v>315</v>
      </c>
      <c r="B15" s="361">
        <v>10613622.534655141</v>
      </c>
      <c r="C15" s="361">
        <v>10747987.921989147</v>
      </c>
      <c r="D15" s="361">
        <v>10572378.071293466</v>
      </c>
      <c r="E15" s="361">
        <v>10805699.905261509</v>
      </c>
      <c r="F15" s="361">
        <v>11200399.442373088</v>
      </c>
      <c r="G15" s="361">
        <v>11118409.069698073</v>
      </c>
      <c r="H15" s="361">
        <v>10385194</v>
      </c>
      <c r="I15" s="361">
        <v>12065739</v>
      </c>
      <c r="J15" s="361">
        <v>13625951</v>
      </c>
      <c r="K15" s="361">
        <v>14568947</v>
      </c>
    </row>
    <row r="16" spans="1:11" s="210" customFormat="1" x14ac:dyDescent="0.25">
      <c r="A16" s="352" t="s">
        <v>417</v>
      </c>
    </row>
    <row r="17" spans="1:1" s="210" customFormat="1" x14ac:dyDescent="0.25">
      <c r="A17" s="249" t="s">
        <v>324</v>
      </c>
    </row>
    <row r="18" spans="1:1" s="210" customFormat="1" x14ac:dyDescent="0.25">
      <c r="A18" s="356" t="s">
        <v>325</v>
      </c>
    </row>
    <row r="19" spans="1:1" s="210" customFormat="1" x14ac:dyDescent="0.25">
      <c r="A19" s="358" t="s">
        <v>326</v>
      </c>
    </row>
  </sheetData>
  <mergeCells count="13">
    <mergeCell ref="I10:I11"/>
    <mergeCell ref="J10:J11"/>
    <mergeCell ref="K10:K11"/>
    <mergeCell ref="A1:J2"/>
    <mergeCell ref="A3:J3"/>
    <mergeCell ref="A10:A11"/>
    <mergeCell ref="B10:B11"/>
    <mergeCell ref="C10:C11"/>
    <mergeCell ref="D10:D11"/>
    <mergeCell ref="E10:E11"/>
    <mergeCell ref="F10:F11"/>
    <mergeCell ref="G10:G11"/>
    <mergeCell ref="H10:H11"/>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7BA7-7DBB-4D63-A2A0-AFA1233A4C19}">
  <dimension ref="A1:L30"/>
  <sheetViews>
    <sheetView showGridLines="0" zoomScale="90" zoomScaleNormal="90" workbookViewId="0">
      <selection sqref="A1:D2"/>
    </sheetView>
  </sheetViews>
  <sheetFormatPr baseColWidth="10" defaultColWidth="11.5703125" defaultRowHeight="15" x14ac:dyDescent="0.25"/>
  <cols>
    <col min="1" max="1" width="54.5703125" style="210" customWidth="1"/>
    <col min="2" max="11" width="11.5703125" style="210"/>
    <col min="12" max="12" width="23" style="210" customWidth="1"/>
    <col min="13" max="16384" width="11.5703125" style="210"/>
  </cols>
  <sheetData>
    <row r="1" spans="1:12" s="204" customFormat="1" ht="59.25" customHeight="1" x14ac:dyDescent="0.3">
      <c r="A1" s="561"/>
      <c r="B1" s="561"/>
      <c r="C1" s="561"/>
      <c r="D1" s="561"/>
    </row>
    <row r="2" spans="1:12" s="206" customFormat="1" ht="3" customHeight="1" x14ac:dyDescent="0.25">
      <c r="A2" s="561"/>
      <c r="B2" s="561"/>
      <c r="C2" s="561"/>
      <c r="D2" s="561"/>
    </row>
    <row r="3" spans="1:12" s="329" customFormat="1" ht="58.5" customHeight="1" x14ac:dyDescent="0.25">
      <c r="A3" s="562" t="s">
        <v>397</v>
      </c>
      <c r="B3" s="563"/>
      <c r="C3" s="563"/>
      <c r="D3" s="563"/>
      <c r="E3" s="563"/>
      <c r="F3" s="563"/>
      <c r="G3" s="563"/>
      <c r="H3" s="563"/>
      <c r="I3" s="563"/>
      <c r="J3" s="563"/>
      <c r="K3" s="563"/>
      <c r="L3" s="563"/>
    </row>
    <row r="4" spans="1:12" s="329" customFormat="1" x14ac:dyDescent="0.25">
      <c r="A4" s="564" t="s">
        <v>364</v>
      </c>
      <c r="B4" s="564"/>
      <c r="C4" s="564"/>
      <c r="D4" s="564"/>
      <c r="E4" s="564"/>
      <c r="F4" s="564"/>
      <c r="G4" s="564"/>
      <c r="H4" s="564"/>
      <c r="I4" s="564"/>
      <c r="J4" s="564"/>
      <c r="K4" s="564"/>
      <c r="L4" s="564"/>
    </row>
    <row r="5" spans="1:12" s="329" customFormat="1" x14ac:dyDescent="0.25">
      <c r="A5" s="564" t="s">
        <v>288</v>
      </c>
      <c r="B5" s="564"/>
      <c r="C5" s="564"/>
      <c r="D5" s="564"/>
      <c r="E5" s="564"/>
      <c r="F5" s="564"/>
      <c r="G5" s="564"/>
      <c r="H5" s="564"/>
      <c r="I5" s="564"/>
      <c r="J5" s="564"/>
      <c r="K5" s="564"/>
      <c r="L5" s="564"/>
    </row>
    <row r="6" spans="1:12" s="329" customFormat="1" x14ac:dyDescent="0.25"/>
    <row r="7" spans="1:12" s="216" customFormat="1" x14ac:dyDescent="0.25">
      <c r="B7" s="573" t="s">
        <v>384</v>
      </c>
      <c r="C7" s="573"/>
      <c r="D7" s="573"/>
      <c r="E7" s="573"/>
      <c r="F7" s="573"/>
      <c r="G7" s="573"/>
      <c r="H7" s="573"/>
      <c r="I7" s="573"/>
      <c r="J7" s="573"/>
      <c r="K7" s="573"/>
      <c r="L7" s="566" t="s">
        <v>378</v>
      </c>
    </row>
    <row r="8" spans="1:12" s="209" customFormat="1" x14ac:dyDescent="0.25">
      <c r="A8" s="209" t="s">
        <v>390</v>
      </c>
      <c r="B8" s="349">
        <v>2014</v>
      </c>
      <c r="C8" s="349">
        <v>2015</v>
      </c>
      <c r="D8" s="349">
        <v>2016</v>
      </c>
      <c r="E8" s="349">
        <v>2017</v>
      </c>
      <c r="F8" s="349">
        <v>2018</v>
      </c>
      <c r="G8" s="349">
        <v>2019</v>
      </c>
      <c r="H8" s="349">
        <v>2020</v>
      </c>
      <c r="I8" s="349" t="s">
        <v>296</v>
      </c>
      <c r="J8" s="349" t="s">
        <v>297</v>
      </c>
      <c r="K8" s="349" t="s">
        <v>298</v>
      </c>
      <c r="L8" s="566"/>
    </row>
    <row r="9" spans="1:12" x14ac:dyDescent="0.25">
      <c r="A9" s="210" t="s">
        <v>365</v>
      </c>
      <c r="B9" s="220">
        <v>52.001399775490306</v>
      </c>
      <c r="C9" s="220">
        <v>53.711734286112112</v>
      </c>
      <c r="D9" s="220">
        <v>54.665939835490128</v>
      </c>
      <c r="E9" s="220">
        <v>56.715392069175209</v>
      </c>
      <c r="F9" s="220">
        <v>60.957824546902998</v>
      </c>
      <c r="G9" s="220">
        <v>65.942362589340249</v>
      </c>
      <c r="H9" s="220">
        <v>71.425584268774884</v>
      </c>
      <c r="I9" s="220">
        <v>72.364910400116827</v>
      </c>
      <c r="J9" s="220">
        <v>72.64003969537589</v>
      </c>
      <c r="K9" s="220">
        <v>73.471389058768821</v>
      </c>
      <c r="L9" s="359">
        <v>63.389657652554803</v>
      </c>
    </row>
    <row r="10" spans="1:12" x14ac:dyDescent="0.25">
      <c r="A10" s="210" t="s">
        <v>366</v>
      </c>
      <c r="B10" s="220">
        <v>15.31470637326254</v>
      </c>
      <c r="C10" s="220">
        <v>14.80405912338624</v>
      </c>
      <c r="D10" s="220">
        <v>14.394086665453774</v>
      </c>
      <c r="E10" s="220">
        <v>13.264098533661677</v>
      </c>
      <c r="F10" s="220">
        <v>13.078240359567008</v>
      </c>
      <c r="G10" s="220">
        <v>13.286967080304251</v>
      </c>
      <c r="H10" s="220">
        <v>9.3700262559304246</v>
      </c>
      <c r="I10" s="220">
        <v>10.637368982740988</v>
      </c>
      <c r="J10" s="220">
        <v>10.233810268138843</v>
      </c>
      <c r="K10" s="220">
        <v>9.8949900194296259</v>
      </c>
      <c r="L10" s="359">
        <v>12.427835366187535</v>
      </c>
    </row>
    <row r="11" spans="1:12" x14ac:dyDescent="0.25">
      <c r="A11" s="210" t="s">
        <v>367</v>
      </c>
      <c r="B11" s="220">
        <v>32.683893851247134</v>
      </c>
      <c r="C11" s="220">
        <v>31.484206590501639</v>
      </c>
      <c r="D11" s="220">
        <v>30.939973499056084</v>
      </c>
      <c r="E11" s="220">
        <v>30.020509397163103</v>
      </c>
      <c r="F11" s="220">
        <v>25.963935093529994</v>
      </c>
      <c r="G11" s="220">
        <v>20.770670330355493</v>
      </c>
      <c r="H11" s="220">
        <v>19.204398539065213</v>
      </c>
      <c r="I11" s="220">
        <v>16.997712995317606</v>
      </c>
      <c r="J11" s="220">
        <v>17.126156189662332</v>
      </c>
      <c r="K11" s="220">
        <v>16.633626356510028</v>
      </c>
      <c r="L11" s="359">
        <v>24.182508284240864</v>
      </c>
    </row>
    <row r="12" spans="1:12" x14ac:dyDescent="0.25">
      <c r="A12" s="210" t="s">
        <v>391</v>
      </c>
      <c r="B12" s="351">
        <v>99.999999999999986</v>
      </c>
      <c r="C12" s="351">
        <v>100</v>
      </c>
      <c r="D12" s="351">
        <v>99.999999999999986</v>
      </c>
      <c r="E12" s="351">
        <v>100</v>
      </c>
      <c r="F12" s="351">
        <v>100</v>
      </c>
      <c r="G12" s="351">
        <v>100</v>
      </c>
      <c r="H12" s="351">
        <v>100.00000906377052</v>
      </c>
      <c r="I12" s="351">
        <v>99.999992378175421</v>
      </c>
      <c r="J12" s="351">
        <v>100.00000615317705</v>
      </c>
      <c r="K12" s="351">
        <v>100.00000543470847</v>
      </c>
      <c r="L12" s="359">
        <v>100.00000130298315</v>
      </c>
    </row>
    <row r="13" spans="1:12" x14ac:dyDescent="0.25">
      <c r="B13" s="205"/>
      <c r="C13" s="205"/>
      <c r="D13" s="205"/>
      <c r="E13" s="205"/>
      <c r="F13" s="205"/>
    </row>
    <row r="14" spans="1:12" x14ac:dyDescent="0.25">
      <c r="A14" s="570" t="s">
        <v>299</v>
      </c>
      <c r="B14" s="570"/>
      <c r="C14" s="570"/>
      <c r="D14" s="570"/>
      <c r="E14" s="205"/>
      <c r="F14" s="205"/>
    </row>
    <row r="15" spans="1:12" x14ac:dyDescent="0.25">
      <c r="A15" s="249" t="s">
        <v>324</v>
      </c>
    </row>
    <row r="16" spans="1:12" x14ac:dyDescent="0.25">
      <c r="A16" s="356" t="s">
        <v>325</v>
      </c>
    </row>
    <row r="18" spans="1:9" ht="17.25" x14ac:dyDescent="0.3">
      <c r="I18" s="401"/>
    </row>
    <row r="19" spans="1:9" ht="57.6" customHeight="1" x14ac:dyDescent="0.3">
      <c r="A19" s="568"/>
      <c r="B19" s="568"/>
      <c r="C19" s="568"/>
      <c r="D19" s="568"/>
      <c r="G19" s="401"/>
    </row>
    <row r="20" spans="1:9" x14ac:dyDescent="0.25">
      <c r="A20" s="568"/>
      <c r="B20" s="568"/>
      <c r="C20" s="568"/>
      <c r="D20" s="568"/>
    </row>
    <row r="21" spans="1:9" ht="15" customHeight="1" x14ac:dyDescent="0.25">
      <c r="B21" s="569"/>
      <c r="C21" s="569"/>
      <c r="D21" s="569"/>
    </row>
    <row r="22" spans="1:9" ht="15" customHeight="1" x14ac:dyDescent="0.25">
      <c r="B22" s="569"/>
      <c r="C22" s="569"/>
      <c r="D22" s="569"/>
    </row>
    <row r="23" spans="1:9" ht="15" customHeight="1" x14ac:dyDescent="0.25">
      <c r="B23" s="569"/>
      <c r="C23" s="569"/>
      <c r="D23" s="569"/>
    </row>
    <row r="24" spans="1:9" ht="15" customHeight="1" x14ac:dyDescent="0.25">
      <c r="B24" s="569"/>
      <c r="C24" s="569"/>
      <c r="D24" s="569"/>
    </row>
    <row r="25" spans="1:9" ht="15" customHeight="1" x14ac:dyDescent="0.25">
      <c r="B25" s="569"/>
      <c r="C25" s="569"/>
      <c r="D25" s="569"/>
    </row>
    <row r="26" spans="1:9" ht="15" customHeight="1" x14ac:dyDescent="0.25">
      <c r="B26" s="569"/>
      <c r="C26" s="569"/>
      <c r="D26" s="569"/>
    </row>
    <row r="27" spans="1:9" ht="15" customHeight="1" x14ac:dyDescent="0.25">
      <c r="B27" s="569"/>
      <c r="C27" s="569"/>
      <c r="D27" s="569"/>
    </row>
    <row r="28" spans="1:9" ht="15" customHeight="1" x14ac:dyDescent="0.25">
      <c r="B28" s="569"/>
      <c r="C28" s="569"/>
      <c r="D28" s="569"/>
    </row>
    <row r="29" spans="1:9" ht="15" customHeight="1" x14ac:dyDescent="0.25">
      <c r="B29" s="569"/>
      <c r="C29" s="569"/>
      <c r="D29" s="569"/>
    </row>
    <row r="30" spans="1:9" ht="15" customHeight="1" x14ac:dyDescent="0.25">
      <c r="B30" s="569"/>
      <c r="C30" s="569"/>
      <c r="D30" s="569"/>
    </row>
  </sheetData>
  <mergeCells count="9">
    <mergeCell ref="B21:D30"/>
    <mergeCell ref="A1:D2"/>
    <mergeCell ref="A14:D14"/>
    <mergeCell ref="A19:D20"/>
    <mergeCell ref="A3:L3"/>
    <mergeCell ref="A4:L4"/>
    <mergeCell ref="A5:L5"/>
    <mergeCell ref="B7:K7"/>
    <mergeCell ref="L7:L8"/>
  </mergeCells>
  <conditionalFormatting sqref="A4:A5">
    <cfRule type="duplicateValues" dxfId="0" priority="1"/>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5" ma:contentTypeDescription="Crear nuevo documento." ma:contentTypeScope="" ma:versionID="b930a059fc53f14b28c757aa88ea17ba">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809f902bd72c398344f4eafcc69c7579"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C7699A35-6995-4DFA-8A79-B429A9783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54A1C0-BC85-486D-8D1F-9A4A75998320}">
  <ds:schemaRefs>
    <ds:schemaRef ds:uri="http://schemas.microsoft.com/sharepoint/v3/contenttype/forms"/>
  </ds:schemaRefs>
</ds:datastoreItem>
</file>

<file path=customXml/itemProps3.xml><?xml version="1.0" encoding="utf-8"?>
<ds:datastoreItem xmlns:ds="http://schemas.openxmlformats.org/officeDocument/2006/customXml" ds:itemID="{6C150485-C21C-4BD1-8882-2A5FB6F72C9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41</vt:i4>
      </vt:variant>
    </vt:vector>
  </HeadingPairs>
  <TitlesOfParts>
    <vt:vector size="41"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vt:lpstr>
      <vt:lpstr>Cuadro 25</vt:lpstr>
      <vt:lpstr>Cuadro 26</vt:lpstr>
      <vt:lpstr>Cuadro 27</vt:lpstr>
      <vt:lpstr>Cuadro 28</vt:lpstr>
      <vt:lpstr>Cuadro 29</vt:lpstr>
      <vt:lpstr>Cuadro 30</vt:lpstr>
      <vt:lpstr>Cuadro 31</vt:lpstr>
      <vt:lpstr>Cuadro 32</vt:lpstr>
      <vt:lpstr>Cuadro 33</vt:lpstr>
      <vt:lpstr>Cuadro 34</vt:lpstr>
      <vt:lpstr>Cuadro 35</vt:lpstr>
      <vt:lpstr>Cuadro 36</vt:lpstr>
      <vt:lpstr>Cuadro 37</vt:lpstr>
      <vt:lpstr>Cuadro 38</vt:lpstr>
      <vt:lpstr>Cuadro 39</vt:lpstr>
      <vt:lpstr>Cuadro 40</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LMChaparroC</dc:creator>
  <cp:keywords/>
  <dc:description/>
  <cp:lastModifiedBy>Maria del Pilar Rivera Silva</cp:lastModifiedBy>
  <cp:revision/>
  <dcterms:created xsi:type="dcterms:W3CDTF">2007-01-25T17:17:56Z</dcterms:created>
  <dcterms:modified xsi:type="dcterms:W3CDTF">2024-12-03T19:22:49Z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lcf76f155ced4ddcb4097134ff3c332f">
    <vt:lpwstr/>
  </property>
  <property fmtid="{D5CDD505-2E9C-101B-9397-08002B2CF9AE}" pid="4" name="TaxCatchAll">
    <vt:lpwstr/>
  </property>
</Properties>
</file>