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24226"/>
  <mc:AlternateContent xmlns:mc="http://schemas.openxmlformats.org/markup-compatibility/2006">
    <mc:Choice Requires="x15">
      <x15ac:absPath xmlns:x15ac="http://schemas.microsoft.com/office/spreadsheetml/2010/11/ac" url="D:\ANDREA\DANE CENTRAL\ECG - EC\CONCRETO PREMEZCLADO\2023\Septiembre\Para publicar\"/>
    </mc:Choice>
  </mc:AlternateContent>
  <xr:revisionPtr revIDLastSave="0" documentId="13_ncr:1_{4100BF6E-9E36-4C9D-96C7-85EA90478DC1}" xr6:coauthVersionLast="47" xr6:coauthVersionMax="47" xr10:uidLastSave="{00000000-0000-0000-0000-000000000000}"/>
  <bookViews>
    <workbookView xWindow="-120" yWindow="-120" windowWidth="20730" windowHeight="11160" tabRatio="601" activeTab="3" xr2:uid="{00000000-000D-0000-FFFF-FFFF00000000}"/>
  </bookViews>
  <sheets>
    <sheet name="Contenido" sheetId="10" r:id="rId1"/>
    <sheet name="Anexo 1" sheetId="5" r:id="rId2"/>
    <sheet name="Anexo 2" sheetId="17" r:id="rId3"/>
    <sheet name="Anexo 3" sheetId="18" r:id="rId4"/>
    <sheet name="Anexo 4" sheetId="13" r:id="rId5"/>
    <sheet name="Anexo 5" sheetId="14" r:id="rId6"/>
  </sheets>
  <definedNames>
    <definedName name="_xlnm._FilterDatabase" localSheetId="1" hidden="1">'Anexo 1'!$A$6:$B$7</definedName>
    <definedName name="_xlnm._FilterDatabase" localSheetId="2" hidden="1">'Anexo 2'!$A$7:$BG$7</definedName>
    <definedName name="_xlnm._FilterDatabase" localSheetId="3" hidden="1">'Anexo 3'!$A$7:$AU$7</definedName>
    <definedName name="_xlnm._FilterDatabase" localSheetId="4" hidden="1">'Anexo 4'!$A$4:$H$240</definedName>
    <definedName name="_xlnm._FilterDatabase" localSheetId="5" hidden="1">'Anexo 5'!$A$7:$G$8</definedName>
  </definedNames>
  <calcPr calcId="191029"/>
</workbook>
</file>

<file path=xl/calcChain.xml><?xml version="1.0" encoding="utf-8"?>
<calcChain xmlns="http://schemas.openxmlformats.org/spreadsheetml/2006/main">
  <c r="A40" i="17" l="1"/>
  <c r="A36" i="18" l="1"/>
  <c r="P36" i="18" l="1"/>
  <c r="AE36" i="18"/>
  <c r="Q40" i="17"/>
  <c r="AG40" i="17"/>
  <c r="A23" i="14"/>
  <c r="A253" i="13"/>
</calcChain>
</file>

<file path=xl/sharedStrings.xml><?xml version="1.0" encoding="utf-8"?>
<sst xmlns="http://schemas.openxmlformats.org/spreadsheetml/2006/main" count="800" uniqueCount="100">
  <si>
    <t>Año</t>
  </si>
  <si>
    <t>Mes</t>
  </si>
  <si>
    <t>Ene</t>
  </si>
  <si>
    <t>Feb</t>
  </si>
  <si>
    <t>Mar</t>
  </si>
  <si>
    <t>Abr</t>
  </si>
  <si>
    <t>May</t>
  </si>
  <si>
    <t>Jun</t>
  </si>
  <si>
    <t>Jul</t>
  </si>
  <si>
    <t>Ago</t>
  </si>
  <si>
    <t>Sep</t>
  </si>
  <si>
    <t>Oct</t>
  </si>
  <si>
    <t>Nov</t>
  </si>
  <si>
    <t>Dic</t>
  </si>
  <si>
    <t>Anual</t>
  </si>
  <si>
    <t>Producción</t>
  </si>
  <si>
    <t>(-) Sin información</t>
  </si>
  <si>
    <t>Total</t>
  </si>
  <si>
    <t>Antioquia</t>
  </si>
  <si>
    <t>Atlántico</t>
  </si>
  <si>
    <t>Boyacá</t>
  </si>
  <si>
    <t>Cundinamarca</t>
  </si>
  <si>
    <t>Magdalena</t>
  </si>
  <si>
    <t>Santander</t>
  </si>
  <si>
    <t>Tolima</t>
  </si>
  <si>
    <t>Otros*</t>
  </si>
  <si>
    <t>Metros cúbicos</t>
  </si>
  <si>
    <t>Doce 
meses</t>
  </si>
  <si>
    <t>Vivienda</t>
  </si>
  <si>
    <t>Obras Civiles</t>
  </si>
  <si>
    <t>Edificaciones</t>
  </si>
  <si>
    <t>VIS</t>
  </si>
  <si>
    <t>No VIS</t>
  </si>
  <si>
    <t>1 : Incluye la producción de concreto con destino a Bogotá, Soacha, Funza, Chía y Mosquera.</t>
  </si>
  <si>
    <t>Metros cúbicos 
Producción</t>
  </si>
  <si>
    <t>Bolívar</t>
  </si>
  <si>
    <t>Variación (%)  
Anual</t>
  </si>
  <si>
    <t>A1. Evolución de la producción de metros cúbicos de concreto premezclado en el país.</t>
  </si>
  <si>
    <t>A2. Evolución metros cúbicos de concreto premezclado por destino.</t>
  </si>
  <si>
    <t xml:space="preserve">A3. Evolución metros cúbicos de concreto premezclado por departamento. </t>
  </si>
  <si>
    <t xml:space="preserve">A4. Metros cúbicos de concreto premezclado - destino por departamento. </t>
  </si>
  <si>
    <t>ESTADÍSTICAS DE CONCRETO PREMEZCLADO - EC</t>
  </si>
  <si>
    <t>1.</t>
  </si>
  <si>
    <t>2.</t>
  </si>
  <si>
    <t>3.</t>
  </si>
  <si>
    <t>4.</t>
  </si>
  <si>
    <t>P: Cifra provisional.</t>
  </si>
  <si>
    <t>Valle del Cauca</t>
  </si>
  <si>
    <t>Año 
corrido</t>
  </si>
  <si>
    <t>Variación (%)  
Año corrido</t>
  </si>
  <si>
    <t xml:space="preserve">Departamento </t>
  </si>
  <si>
    <t>ESTADÍSTICAS DE CONCRETO PREMEZCLADO -  EC</t>
  </si>
  <si>
    <t>Temática de Construcción</t>
  </si>
  <si>
    <r>
      <rPr>
        <b/>
        <sz val="8"/>
        <rFont val="Segoe UI"/>
        <family val="2"/>
      </rPr>
      <t>Fuente:</t>
    </r>
    <r>
      <rPr>
        <sz val="8"/>
        <rFont val="Segoe UI"/>
        <family val="2"/>
      </rPr>
      <t xml:space="preserve"> DANE. </t>
    </r>
  </si>
  <si>
    <r>
      <rPr>
        <vertAlign val="superscript"/>
        <sz val="8"/>
        <rFont val="Segoe UI"/>
        <family val="2"/>
      </rPr>
      <t xml:space="preserve">p </t>
    </r>
    <r>
      <rPr>
        <sz val="8"/>
        <rFont val="Segoe UI"/>
        <family val="2"/>
      </rPr>
      <t>Cifra provisional</t>
    </r>
  </si>
  <si>
    <r>
      <rPr>
        <b/>
        <sz val="8"/>
        <color indexed="8"/>
        <rFont val="Segoe UI"/>
        <family val="2"/>
      </rPr>
      <t xml:space="preserve">Fuente: </t>
    </r>
    <r>
      <rPr>
        <sz val="8"/>
        <color indexed="8"/>
        <rFont val="Segoe UI"/>
        <family val="2"/>
      </rPr>
      <t>DANE.</t>
    </r>
  </si>
  <si>
    <r>
      <t>Bogotá, D.C.</t>
    </r>
    <r>
      <rPr>
        <b/>
        <vertAlign val="superscript"/>
        <sz val="9"/>
        <color indexed="8"/>
        <rFont val="Segoe UI"/>
        <family val="2"/>
      </rPr>
      <t>1</t>
    </r>
  </si>
  <si>
    <r>
      <t>Resto</t>
    </r>
    <r>
      <rPr>
        <b/>
        <vertAlign val="superscript"/>
        <sz val="9"/>
        <color indexed="8"/>
        <rFont val="Segoe UI"/>
        <family val="2"/>
      </rPr>
      <t>2</t>
    </r>
  </si>
  <si>
    <t xml:space="preserve">*Otros: Incluye la producción de concreto para la cual no es posible identificar su destino o uso final como: mayoristas, intermediarios, comercializadores, distribuidores, transformadores (prefabricados), etc. </t>
  </si>
  <si>
    <t>2 : Reserva Estadistica. En resto se encuentran agrupados los departamentos con menos de tres fuentes de información. (Amazonas, Arauca, Caldas, Caquetá, Casanare, Cauca, Cesar, Chocó, Córdoba, Guainía, Guaviare, Huila, La Guajira, Meta, N. de Santander, Nariño, Putumayo, Quindío, Risaralda, San Andrés, Sucre, Vaupés y Vichada).</t>
  </si>
  <si>
    <t>2: En resto se encuentran agrupados los departamentos con menos de tres fuentes de información. (Amazonas, Arauca, Caldas, Caquetá, Casanare, Cauca, Cesar, Chocó, Córdoba, Guainía, Guaviare, Huila, La Guajira, Meta, N. de Santander, Nariño, Putumayo, Quindío, Risaralda, San Andrés, Sucre, Vaupés y Vichada).</t>
  </si>
  <si>
    <t>1 :  Incluye la producción de concreto con destino a Bogotá, Soacha, Funza, Chía y Mosquera.</t>
  </si>
  <si>
    <r>
      <t>1 :  Incluye la producción de concreto con destino a Bogotá, Soacha, Funza, Chía y Mosquera.</t>
    </r>
    <r>
      <rPr>
        <sz val="8"/>
        <color indexed="8"/>
        <rFont val="Segoe UI"/>
        <family val="2"/>
      </rPr>
      <t>.</t>
    </r>
  </si>
  <si>
    <r>
      <t>Resto</t>
    </r>
    <r>
      <rPr>
        <vertAlign val="superscript"/>
        <sz val="9"/>
        <color indexed="8"/>
        <rFont val="Segoe UI"/>
        <family val="2"/>
      </rPr>
      <t>2</t>
    </r>
  </si>
  <si>
    <r>
      <t>Bogotá, D.C.</t>
    </r>
    <r>
      <rPr>
        <vertAlign val="superscript"/>
        <sz val="9"/>
        <color indexed="8"/>
        <rFont val="Segoe UI"/>
        <family val="2"/>
      </rPr>
      <t>1</t>
    </r>
  </si>
  <si>
    <t xml:space="preserve">  Variación  (%)                                                             Producción</t>
  </si>
  <si>
    <t>5.</t>
  </si>
  <si>
    <t>A5. Cuadro resumen</t>
  </si>
  <si>
    <t>Nota:  La diferencia en la suma de las variables, obedece al sistema de aproximación en el nivel de dígitos trabajados en la investigación.</t>
  </si>
  <si>
    <t>Destino</t>
  </si>
  <si>
    <t>Año corrido</t>
  </si>
  <si>
    <t>Total Nacional</t>
  </si>
  <si>
    <t>Variación (%)</t>
  </si>
  <si>
    <t>Abri</t>
  </si>
  <si>
    <t>Bogotá, D.C.1</t>
  </si>
  <si>
    <r>
      <t>Bogotá, D.C.</t>
    </r>
    <r>
      <rPr>
        <vertAlign val="superscript"/>
        <sz val="9"/>
        <color indexed="8"/>
        <rFont val="Segoe UI"/>
        <family val="2"/>
      </rPr>
      <t>1</t>
    </r>
    <r>
      <rPr>
        <sz val="11"/>
        <color theme="1"/>
        <rFont val="Calibri"/>
        <family val="2"/>
        <scheme val="minor"/>
      </rPr>
      <t/>
    </r>
  </si>
  <si>
    <r>
      <t>Resto</t>
    </r>
    <r>
      <rPr>
        <vertAlign val="superscript"/>
        <sz val="9"/>
        <color indexed="8"/>
        <rFont val="Segoe UI"/>
        <family val="2"/>
      </rPr>
      <t>2</t>
    </r>
    <r>
      <rPr>
        <sz val="11"/>
        <color theme="1"/>
        <rFont val="Calibri"/>
        <family val="2"/>
        <scheme val="minor"/>
      </rPr>
      <t/>
    </r>
  </si>
  <si>
    <t>Actualizado el 10 de noviembre de 2023</t>
  </si>
  <si>
    <r>
      <t>A1. Evolución de la producción de metros cúbicos de concreto premezclado en el país.</t>
    </r>
    <r>
      <rPr>
        <b/>
        <sz val="9"/>
        <rFont val="Segoe UI"/>
        <family val="2"/>
      </rPr>
      <t xml:space="preserve">
2022 (enero)</t>
    </r>
    <r>
      <rPr>
        <b/>
        <sz val="9"/>
        <color indexed="8"/>
        <rFont val="Segoe UI"/>
        <family val="2"/>
      </rPr>
      <t xml:space="preserve"> - 2023 (septiembre)</t>
    </r>
    <r>
      <rPr>
        <b/>
        <vertAlign val="superscript"/>
        <sz val="9"/>
        <color indexed="8"/>
        <rFont val="Arial"/>
        <family val="2"/>
      </rPr>
      <t>p</t>
    </r>
  </si>
  <si>
    <r>
      <t>A2.1. Evolución metros cúbicos de concreto premezclado por destino.
Producción según destino
2022 (enero) - 2023 (septiembre)</t>
    </r>
    <r>
      <rPr>
        <b/>
        <vertAlign val="superscript"/>
        <sz val="9"/>
        <color indexed="8"/>
        <rFont val="Segoe UI"/>
        <family val="2"/>
      </rPr>
      <t>p</t>
    </r>
  </si>
  <si>
    <r>
      <t>A2.2. Evolución metros cúbicos de concreto premezclado por destino.
Variación anual por destino
2022 (enero) - 2023 (septiembre)</t>
    </r>
    <r>
      <rPr>
        <b/>
        <vertAlign val="superscript"/>
        <sz val="9"/>
        <color indexed="8"/>
        <rFont val="Segoe UI"/>
        <family val="2"/>
      </rPr>
      <t>p</t>
    </r>
  </si>
  <si>
    <r>
      <t>A2.3. Evolución metros cúbicos de concreto premezclado por destino.
Variación año corrido por destino
2022 (enero) - 2023 (septiembre)</t>
    </r>
    <r>
      <rPr>
        <b/>
        <vertAlign val="superscript"/>
        <sz val="9"/>
        <rFont val="Segoe UI"/>
        <family val="2"/>
      </rPr>
      <t>p</t>
    </r>
  </si>
  <si>
    <r>
      <t>A3.1.  Evolución metros cúbicos de concreto premezclado por departamento. 
Producción según  departamento
2022 (enero) - 2023 (septiembre)</t>
    </r>
    <r>
      <rPr>
        <b/>
        <vertAlign val="superscript"/>
        <sz val="9"/>
        <rFont val="Segoe UI"/>
        <family val="2"/>
      </rPr>
      <t>p</t>
    </r>
  </si>
  <si>
    <r>
      <t>A3.2.  Evolución metros cúbicos de concreto premezclado por departamento.  
Variación anual por departamento
2022 (enero) - 2023 (septiembre)</t>
    </r>
    <r>
      <rPr>
        <b/>
        <vertAlign val="superscript"/>
        <sz val="9"/>
        <rFont val="Segoe UI"/>
        <family val="2"/>
      </rPr>
      <t>p</t>
    </r>
  </si>
  <si>
    <r>
      <t>A3.3.  Evolución metros cúbicos de concreto premezclado por departamento.
Variación año corrido por departamento. 
2022 (enero) - 2023 (septiembre)</t>
    </r>
    <r>
      <rPr>
        <b/>
        <vertAlign val="superscript"/>
        <sz val="9"/>
        <rFont val="Segoe UI"/>
        <family val="2"/>
      </rPr>
      <t>p</t>
    </r>
  </si>
  <si>
    <r>
      <t>A4. Metros cúbicos de concreto premezclado - destino por departamento. 
Producción según  destino por departamento
 2022 (enero) - 2023 (septiembre)</t>
    </r>
    <r>
      <rPr>
        <b/>
        <vertAlign val="superscript"/>
        <sz val="9"/>
        <color indexed="8"/>
        <rFont val="Segoe UI"/>
        <family val="2"/>
      </rPr>
      <t>p</t>
    </r>
  </si>
  <si>
    <r>
      <t>A5. Variaciones de la producción de metros cúbicos de concreto premezclado EC                                                                                                                                                                                                           Total nacional 
Septiembre 2023</t>
    </r>
    <r>
      <rPr>
        <b/>
        <vertAlign val="superscript"/>
        <sz val="9"/>
        <color indexed="8"/>
        <rFont val="Segoe UI"/>
        <family val="2"/>
      </rPr>
      <t>p</t>
    </r>
    <r>
      <rPr>
        <b/>
        <sz val="9"/>
        <color indexed="8"/>
        <rFont val="Segoe UI"/>
        <family val="2"/>
      </rPr>
      <t xml:space="preserve"> </t>
    </r>
  </si>
  <si>
    <t>Sep 2023 vs sep 2022</t>
  </si>
  <si>
    <t>Ene - sep 2023 vs ene - sep 2022</t>
  </si>
  <si>
    <r>
      <rPr>
        <b/>
        <sz val="8"/>
        <rFont val="Segoe UI"/>
        <family val="2"/>
      </rPr>
      <t>NOTA ACLARATORIA</t>
    </r>
    <r>
      <rPr>
        <sz val="8"/>
        <rFont val="Segoe UI"/>
        <family val="2"/>
      </rPr>
      <t xml:space="preserve">: A partir de la publicación del 10 de noviembre del 2023 se presentan los resultados de la producción de concreto premezclado en el territorio nacional desde enero de 2022 a septiembre de 2023, con ocasión de la actualización del marco estadístico de la operación estadística (para más detalles, </t>
    </r>
    <r>
      <rPr>
        <b/>
        <sz val="8"/>
        <rFont val="Segoe UI"/>
        <family val="2"/>
      </rPr>
      <t>ver nota informativa publicada en la página web</t>
    </r>
    <r>
      <rPr>
        <sz val="8"/>
        <rFont val="Segoe UI"/>
        <family val="2"/>
      </rPr>
      <t>).</t>
    </r>
  </si>
  <si>
    <r>
      <rPr>
        <b/>
        <sz val="8"/>
        <color theme="1"/>
        <rFont val="Segoe UI"/>
        <family val="2"/>
      </rPr>
      <t>NOTA ACLARATORIA</t>
    </r>
    <r>
      <rPr>
        <sz val="8"/>
        <color theme="1"/>
        <rFont val="Segoe UI"/>
        <family val="2"/>
      </rPr>
      <t>:  A partir de la publicación del 10 de noviembre del 2023 se presentan los resultados de la producción de concreto premezclado en el territorio nacional desde enero de 2022 a septiembre de 2023, con ocasión de la actualización del marco estadístico de la operación estadística (para más detalles, ver nota informativa publicada en la página web).</t>
    </r>
  </si>
  <si>
    <r>
      <t>'</t>
    </r>
    <r>
      <rPr>
        <b/>
        <sz val="8"/>
        <color theme="1"/>
        <rFont val="Segoe UI"/>
        <family val="2"/>
      </rPr>
      <t>NOTA ACLARATORIA</t>
    </r>
    <r>
      <rPr>
        <sz val="8"/>
        <color theme="1"/>
        <rFont val="Segoe UI"/>
        <family val="2"/>
      </rPr>
      <t>:  A partir de la publicación del 10 de noviembre del 2023 se presentan los resultados de la producción de concreto premezclado en el territorio nacional desde enero de 2022 a septiembre de 2023, con ocasión de la actualización del marco estadístico de la operación estadística (para más detalles, ver nota informativa publicada en la página web).</t>
    </r>
  </si>
  <si>
    <r>
      <rPr>
        <b/>
        <sz val="8"/>
        <color theme="1"/>
        <rFont val="Segoe UI"/>
        <family val="2"/>
      </rPr>
      <t>'NOTA ACLARATORIA</t>
    </r>
    <r>
      <rPr>
        <sz val="8"/>
        <color theme="1"/>
        <rFont val="Segoe UI"/>
        <family val="2"/>
      </rPr>
      <t>:  A partir de la publicación del 10 de noviembre del 2023 se presentan los resultados de la producción de concreto premezclado en el territorio nacional desde enero de 2022 a septiembre de 2023, con ocasión de la actualización del marco estadístico de la operación estadística (para más detalles, ver nota informativa publicada en la página web).</t>
    </r>
  </si>
  <si>
    <r>
      <rPr>
        <b/>
        <sz val="8"/>
        <color theme="1"/>
        <rFont val="Segoe UI"/>
        <family val="2"/>
      </rPr>
      <t>Grupo 530201</t>
    </r>
    <r>
      <rPr>
        <sz val="8"/>
        <color theme="1"/>
        <rFont val="Segoe UI"/>
        <family val="2"/>
      </rPr>
      <t>. Carreteras, calles, vías férreas y pistas de aterrizaje, puentes, carreteras elevadas y túneles.</t>
    </r>
  </si>
  <si>
    <r>
      <rPr>
        <b/>
        <sz val="8"/>
        <color theme="1"/>
        <rFont val="Segoe UI"/>
        <family val="2"/>
      </rPr>
      <t>Grupo 530202</t>
    </r>
    <r>
      <rPr>
        <sz val="8"/>
        <color theme="1"/>
        <rFont val="Segoe UI"/>
        <family val="2"/>
      </rPr>
      <t>. Puertos, canales, presas, sistemas de riego y otras obras hidráulicas (acueductos).</t>
    </r>
  </si>
  <si>
    <r>
      <rPr>
        <b/>
        <sz val="8"/>
        <color theme="1"/>
        <rFont val="Segoe UI"/>
        <family val="2"/>
      </rPr>
      <t>Grupo 530203</t>
    </r>
    <r>
      <rPr>
        <sz val="8"/>
        <color theme="1"/>
        <rFont val="Segoe UI"/>
        <family val="2"/>
      </rPr>
      <t>. Tuberías para la conducción de gas a larga distancia, líneas de comunicación y cables de poder; tuberías y cables locales, y obras conexas.</t>
    </r>
  </si>
  <si>
    <r>
      <rPr>
        <b/>
        <sz val="8"/>
        <color theme="1"/>
        <rFont val="Segoe UI"/>
        <family val="2"/>
      </rPr>
      <t>Grupo 530204</t>
    </r>
    <r>
      <rPr>
        <sz val="8"/>
        <color theme="1"/>
        <rFont val="Segoe UI"/>
        <family val="2"/>
      </rPr>
      <t>. Construcciones en minas y plantas industriales.</t>
    </r>
  </si>
  <si>
    <r>
      <rPr>
        <b/>
        <sz val="8"/>
        <color theme="1"/>
        <rFont val="Segoe UI"/>
        <family val="2"/>
      </rPr>
      <t>Grupo 530205</t>
    </r>
    <r>
      <rPr>
        <sz val="8"/>
        <color theme="1"/>
        <rFont val="Segoe UI"/>
        <family val="2"/>
      </rPr>
      <t>. Instalaciones al aire libre para deportes y esparcimiento; y otras obras de ingeniería civil</t>
    </r>
  </si>
  <si>
    <t>Obras Civiles (desagregación CPC versión 2.1)</t>
  </si>
  <si>
    <r>
      <rPr>
        <b/>
        <sz val="8"/>
        <color theme="1"/>
        <rFont val="Segoe UI"/>
        <family val="2"/>
      </rPr>
      <t>NOTA ACLARATORIA:</t>
    </r>
    <r>
      <rPr>
        <sz val="8"/>
        <color theme="1"/>
        <rFont val="Segoe UI"/>
        <family val="2"/>
      </rPr>
      <t xml:space="preserve">  A partir de la publicación del 10 de noviembre del 2023 se presentan los resultados de la producción de concreto premezclado en el territorio nacional desde enero de 2022 a septiembre de 2023, con ocasión de la actualización del marco estadístico de la operación estadística (para más detalles, ver nota informativa publicada en la página web).</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</si>
</sst>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0.00_);_(* \(#,##0.00\);_(* &quot;-&quot;??_);_(@_)"/>
    <numFmt numFmtId="165" formatCode="_ * #,##0.00_ ;_ * \-#,##0.00_ ;_ * &quot;-&quot;??_ ;_ @_ "/>
    <numFmt numFmtId="166" formatCode="0.0"/>
    <numFmt numFmtId="167" formatCode="#,##0.0"/>
    <numFmt numFmtId="168" formatCode="_(* #,##0_);_(* \(#,##0\);_(* &quot;-&quot;??_);_(@_)"/>
    <numFmt numFmtId="169" formatCode="_ [$€-2]\ * #,##0.00_ ;_ [$€-2]\ * \-#,##0.00_ ;_ [$€-2]\ * &quot;-&quot;??_ "/>
    <numFmt numFmtId="170" formatCode="_ * #,##0_ ;_ * \-#,##0_ ;_ * &quot;-&quot;??_ ;_ @_ "/>
  </numFmts>
  <fonts count="51" x14ac:knownFonts="1">
    <font>
      <sz val="10"/>
      <name val="Arial"/>
    </font>
    <font>
      <sz val="11"/>
      <color theme="1"/>
      <name val="Calibri"/>
      <family val="2"/>
      <scheme val="minor"/>
    </font>
    <font>
      <sz val="10"/>
      <name val="Arial"/>
      <family val="2"/>
    </font>
    <font>
      <sz val="8"/>
      <name val="Arial"/>
      <family val="2"/>
    </font>
    <font>
      <sz val="10"/>
      <name val="Arial"/>
      <family val="2"/>
    </font>
    <font>
      <sz val="10"/>
      <name val="Arial"/>
      <family val="2"/>
    </font>
    <font>
      <u/>
      <sz val="10"/>
      <color indexed="12"/>
      <name val="Arial"/>
      <family val="2"/>
    </font>
    <font>
      <sz val="11"/>
      <color indexed="8"/>
      <name val="Calibri"/>
      <family val="2"/>
    </font>
    <font>
      <b/>
      <sz val="7.5"/>
      <name val="Arial"/>
      <family val="2"/>
    </font>
    <font>
      <sz val="7.5"/>
      <name val="Arial"/>
      <family val="2"/>
    </font>
    <font>
      <sz val="11"/>
      <name val="Arial"/>
      <family val="2"/>
    </font>
    <font>
      <b/>
      <sz val="11"/>
      <color indexed="8"/>
      <name val="Arial"/>
      <family val="2"/>
    </font>
    <font>
      <b/>
      <sz val="9"/>
      <name val="Arial"/>
      <family val="2"/>
    </font>
    <font>
      <sz val="10"/>
      <color indexed="9"/>
      <name val="Arial"/>
      <family val="2"/>
    </font>
    <font>
      <sz val="10"/>
      <color indexed="8"/>
      <name val="Arial"/>
      <family val="2"/>
    </font>
    <font>
      <sz val="10"/>
      <color indexed="10"/>
      <name val="Arial"/>
      <family val="2"/>
    </font>
    <font>
      <sz val="8"/>
      <name val="Arial"/>
      <family val="2"/>
    </font>
    <font>
      <sz val="10"/>
      <name val="Arial"/>
      <family val="2"/>
    </font>
    <font>
      <b/>
      <sz val="9"/>
      <color indexed="8"/>
      <name val="Arial"/>
      <family val="2"/>
    </font>
    <font>
      <sz val="9"/>
      <name val="Arial"/>
      <family val="2"/>
    </font>
    <font>
      <b/>
      <vertAlign val="superscript"/>
      <sz val="9"/>
      <color indexed="8"/>
      <name val="Arial"/>
      <family val="2"/>
    </font>
    <font>
      <sz val="10"/>
      <color indexed="10"/>
      <name val="Segoe UI"/>
      <family val="2"/>
    </font>
    <font>
      <sz val="10"/>
      <name val="Segoe UI"/>
      <family val="2"/>
    </font>
    <font>
      <sz val="10"/>
      <color indexed="8"/>
      <name val="Segoe UI"/>
      <family val="2"/>
    </font>
    <font>
      <sz val="10"/>
      <color indexed="9"/>
      <name val="Segoe UI"/>
      <family val="2"/>
    </font>
    <font>
      <u/>
      <sz val="10"/>
      <color indexed="12"/>
      <name val="Segoe UI"/>
      <family val="2"/>
    </font>
    <font>
      <b/>
      <sz val="9"/>
      <color indexed="8"/>
      <name val="Segoe UI"/>
      <family val="2"/>
    </font>
    <font>
      <sz val="9"/>
      <name val="Segoe UI"/>
      <family val="2"/>
    </font>
    <font>
      <sz val="8"/>
      <name val="Segoe UI"/>
      <family val="2"/>
    </font>
    <font>
      <b/>
      <sz val="8"/>
      <name val="Segoe UI"/>
      <family val="2"/>
    </font>
    <font>
      <vertAlign val="superscript"/>
      <sz val="8"/>
      <name val="Segoe UI"/>
      <family val="2"/>
    </font>
    <font>
      <b/>
      <vertAlign val="superscript"/>
      <sz val="9"/>
      <color indexed="8"/>
      <name val="Segoe UI"/>
      <family val="2"/>
    </font>
    <font>
      <sz val="8"/>
      <color indexed="8"/>
      <name val="Segoe UI"/>
      <family val="2"/>
    </font>
    <font>
      <b/>
      <sz val="8"/>
      <color indexed="8"/>
      <name val="Segoe UI"/>
      <family val="2"/>
    </font>
    <font>
      <b/>
      <sz val="9"/>
      <name val="Segoe UI"/>
      <family val="2"/>
    </font>
    <font>
      <b/>
      <vertAlign val="superscript"/>
      <sz val="9"/>
      <name val="Segoe UI"/>
      <family val="2"/>
    </font>
    <font>
      <sz val="8"/>
      <name val="Arial"/>
      <family val="2"/>
    </font>
    <font>
      <vertAlign val="superscript"/>
      <sz val="9"/>
      <color indexed="8"/>
      <name val="Segoe UI"/>
      <family val="2"/>
    </font>
    <font>
      <b/>
      <sz val="11"/>
      <name val="Segoe UI"/>
      <family val="2"/>
    </font>
    <font>
      <b/>
      <sz val="12"/>
      <name val="Segoe UI"/>
      <family val="2"/>
    </font>
    <font>
      <b/>
      <sz val="10"/>
      <name val="Segoe UI"/>
      <family val="2"/>
    </font>
    <font>
      <sz val="9"/>
      <color theme="1"/>
      <name val="Calibri"/>
      <family val="2"/>
      <scheme val="minor"/>
    </font>
    <font>
      <sz val="8"/>
      <color theme="1"/>
      <name val="Calibri"/>
      <family val="2"/>
      <scheme val="minor"/>
    </font>
    <font>
      <sz val="10"/>
      <color theme="4" tint="-0.249977111117893"/>
      <name val="Arial"/>
      <family val="2"/>
    </font>
    <font>
      <sz val="10"/>
      <color rgb="FFB6004B"/>
      <name val="Segoe UI"/>
      <family val="2"/>
    </font>
    <font>
      <b/>
      <sz val="9"/>
      <color theme="1"/>
      <name val="Segoe UI"/>
      <family val="2"/>
    </font>
    <font>
      <sz val="8"/>
      <color theme="1"/>
      <name val="Segoe UI"/>
      <family val="2"/>
    </font>
    <font>
      <sz val="9"/>
      <color theme="1"/>
      <name val="Segoe UI"/>
      <family val="2"/>
    </font>
    <font>
      <b/>
      <sz val="8"/>
      <color theme="1"/>
      <name val="Segoe UI"/>
      <family val="2"/>
    </font>
    <font>
      <b/>
      <sz val="14"/>
      <color theme="0"/>
      <name val="Segoe UI"/>
      <family val="2"/>
    </font>
    <font>
      <sz val="8"/>
      <name val="Arial"/>
    </font>
  </fonts>
  <fills count="7">
    <fill>
      <patternFill patternType="none"/>
    </fill>
    <fill>
      <patternFill patternType="gray125"/>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4.9989318521683403E-2"/>
        <bgColor indexed="64"/>
      </patternFill>
    </fill>
    <fill>
      <patternFill patternType="solid">
        <fgColor rgb="FFB6004B"/>
        <bgColor indexed="64"/>
      </patternFill>
    </fill>
  </fills>
  <borders count="15">
    <border>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s>
  <cellStyleXfs count="6">
    <xf numFmtId="0" fontId="0" fillId="0" borderId="0"/>
    <xf numFmtId="169" fontId="2" fillId="0" borderId="0" applyFont="0" applyFill="0" applyBorder="0" applyAlignment="0" applyProtection="0"/>
    <xf numFmtId="0" fontId="6" fillId="0" borderId="0" applyNumberFormat="0" applyFill="0" applyBorder="0" applyAlignment="0" applyProtection="0">
      <alignment vertical="top"/>
      <protection locked="0"/>
    </xf>
    <xf numFmtId="165" fontId="2" fillId="0" borderId="0" applyFont="0" applyFill="0" applyBorder="0" applyAlignment="0" applyProtection="0"/>
    <xf numFmtId="164" fontId="7" fillId="0" borderId="0" applyFont="0" applyFill="0" applyBorder="0" applyAlignment="0" applyProtection="0"/>
    <xf numFmtId="0" fontId="2" fillId="0" borderId="0"/>
  </cellStyleXfs>
  <cellXfs count="355">
    <xf numFmtId="0" fontId="0" fillId="0" borderId="0" xfId="0"/>
    <xf numFmtId="0" fontId="15" fillId="0" borderId="0" xfId="0" applyFont="1"/>
    <xf numFmtId="0" fontId="14" fillId="0" borderId="0" xfId="0" applyFont="1"/>
    <xf numFmtId="0" fontId="13" fillId="0" borderId="0" xfId="0" applyFont="1"/>
    <xf numFmtId="0" fontId="11" fillId="0" borderId="0" xfId="0" applyFont="1"/>
    <xf numFmtId="168" fontId="11" fillId="0" borderId="0" xfId="0" applyNumberFormat="1" applyFont="1"/>
    <xf numFmtId="3" fontId="0" fillId="0" borderId="0" xfId="0" applyNumberFormat="1"/>
    <xf numFmtId="0" fontId="5" fillId="0" borderId="0" xfId="0" applyFont="1"/>
    <xf numFmtId="167" fontId="8" fillId="0" borderId="0" xfId="0" applyNumberFormat="1" applyFont="1"/>
    <xf numFmtId="167" fontId="9" fillId="0" borderId="0" xfId="0" applyNumberFormat="1" applyFont="1"/>
    <xf numFmtId="0" fontId="4" fillId="0" borderId="0" xfId="0" applyFont="1"/>
    <xf numFmtId="3" fontId="5" fillId="0" borderId="0" xfId="0" applyNumberFormat="1" applyFont="1"/>
    <xf numFmtId="167" fontId="0" fillId="0" borderId="0" xfId="0" applyNumberFormat="1"/>
    <xf numFmtId="3" fontId="10" fillId="0" borderId="0" xfId="0" applyNumberFormat="1" applyFont="1"/>
    <xf numFmtId="0" fontId="41" fillId="0" borderId="1" xfId="0" applyFont="1" applyBorder="1" applyAlignment="1">
      <alignment vertical="center"/>
    </xf>
    <xf numFmtId="0" fontId="42" fillId="0" borderId="1" xfId="0" quotePrefix="1" applyFont="1" applyBorder="1" applyAlignment="1">
      <alignment vertical="center" wrapText="1"/>
    </xf>
    <xf numFmtId="0" fontId="11" fillId="0" borderId="1" xfId="0" applyFont="1" applyBorder="1"/>
    <xf numFmtId="0" fontId="11" fillId="0" borderId="2" xfId="0" applyFont="1" applyBorder="1"/>
    <xf numFmtId="0" fontId="11" fillId="0" borderId="3" xfId="0" applyFont="1" applyBorder="1"/>
    <xf numFmtId="168" fontId="11" fillId="0" borderId="3" xfId="0" applyNumberFormat="1" applyFont="1" applyBorder="1"/>
    <xf numFmtId="0" fontId="11" fillId="0" borderId="4" xfId="0" applyFont="1" applyBorder="1"/>
    <xf numFmtId="0" fontId="19" fillId="0" borderId="0" xfId="0" applyFont="1"/>
    <xf numFmtId="0" fontId="18" fillId="0" borderId="0" xfId="0" applyFont="1"/>
    <xf numFmtId="0" fontId="22" fillId="0" borderId="3" xfId="0" applyFont="1" applyBorder="1"/>
    <xf numFmtId="0" fontId="24" fillId="0" borderId="0" xfId="0" applyFont="1"/>
    <xf numFmtId="0" fontId="22" fillId="0" borderId="0" xfId="0" applyFont="1"/>
    <xf numFmtId="0" fontId="43" fillId="3" borderId="5" xfId="0" applyFont="1" applyFill="1" applyBorder="1"/>
    <xf numFmtId="0" fontId="0" fillId="3" borderId="6" xfId="0" applyFill="1" applyBorder="1"/>
    <xf numFmtId="0" fontId="0" fillId="3" borderId="7" xfId="0" applyFill="1" applyBorder="1"/>
    <xf numFmtId="0" fontId="23" fillId="0" borderId="0" xfId="0" applyFont="1"/>
    <xf numFmtId="0" fontId="25" fillId="0" borderId="0" xfId="2" applyFont="1" applyFill="1" applyBorder="1" applyAlignment="1" applyProtection="1"/>
    <xf numFmtId="0" fontId="25" fillId="4" borderId="0" xfId="2" quotePrefix="1" applyFont="1" applyFill="1" applyBorder="1" applyAlignment="1" applyProtection="1">
      <alignment horizontal="left" vertical="center"/>
    </xf>
    <xf numFmtId="0" fontId="21" fillId="0" borderId="8" xfId="0" applyFont="1" applyBorder="1"/>
    <xf numFmtId="0" fontId="23" fillId="0" borderId="1" xfId="0" applyFont="1" applyBorder="1"/>
    <xf numFmtId="0" fontId="44" fillId="4" borderId="8" xfId="0" applyFont="1" applyFill="1" applyBorder="1" applyAlignment="1">
      <alignment horizontal="right" vertical="center"/>
    </xf>
    <xf numFmtId="0" fontId="25" fillId="0" borderId="1" xfId="2" applyFont="1" applyFill="1" applyBorder="1" applyAlignment="1" applyProtection="1"/>
    <xf numFmtId="0" fontId="26" fillId="3" borderId="9" xfId="0" applyFont="1" applyFill="1" applyBorder="1" applyAlignment="1">
      <alignment horizontal="center" vertical="center"/>
    </xf>
    <xf numFmtId="0" fontId="27" fillId="0" borderId="0" xfId="0" applyFont="1" applyAlignment="1">
      <alignment horizontal="center"/>
    </xf>
    <xf numFmtId="0" fontId="27" fillId="5" borderId="0" xfId="0" applyFont="1" applyFill="1" applyAlignment="1">
      <alignment horizontal="center"/>
    </xf>
    <xf numFmtId="0" fontId="28" fillId="2" borderId="8" xfId="0" applyFont="1" applyFill="1" applyBorder="1"/>
    <xf numFmtId="0" fontId="28" fillId="2" borderId="0" xfId="0" applyFont="1" applyFill="1"/>
    <xf numFmtId="0" fontId="29" fillId="2" borderId="8" xfId="0" applyFont="1" applyFill="1" applyBorder="1"/>
    <xf numFmtId="3" fontId="28" fillId="2" borderId="0" xfId="0" applyNumberFormat="1" applyFont="1" applyFill="1" applyAlignment="1">
      <alignment horizontal="center" vertical="center"/>
    </xf>
    <xf numFmtId="0" fontId="27" fillId="4" borderId="0" xfId="0" applyFont="1" applyFill="1" applyAlignment="1">
      <alignment horizontal="center"/>
    </xf>
    <xf numFmtId="0" fontId="11" fillId="4" borderId="0" xfId="0" applyFont="1" applyFill="1"/>
    <xf numFmtId="0" fontId="0" fillId="4" borderId="0" xfId="0" applyFill="1"/>
    <xf numFmtId="167" fontId="27" fillId="5" borderId="0" xfId="0" applyNumberFormat="1" applyFont="1" applyFill="1" applyAlignment="1">
      <alignment horizontal="center"/>
    </xf>
    <xf numFmtId="167" fontId="27" fillId="5" borderId="1" xfId="0" applyNumberFormat="1" applyFont="1" applyFill="1" applyBorder="1" applyAlignment="1">
      <alignment horizontal="center"/>
    </xf>
    <xf numFmtId="167" fontId="27" fillId="4" borderId="0" xfId="0" applyNumberFormat="1" applyFont="1" applyFill="1" applyAlignment="1">
      <alignment horizontal="center"/>
    </xf>
    <xf numFmtId="167" fontId="27" fillId="4" borderId="1" xfId="0" applyNumberFormat="1" applyFont="1" applyFill="1" applyBorder="1" applyAlignment="1">
      <alignment horizontal="center"/>
    </xf>
    <xf numFmtId="0" fontId="26" fillId="3" borderId="6" xfId="0" applyFont="1" applyFill="1" applyBorder="1" applyAlignment="1">
      <alignment horizontal="center" vertical="center"/>
    </xf>
    <xf numFmtId="0" fontId="26" fillId="3" borderId="10" xfId="0" applyFont="1" applyFill="1" applyBorder="1" applyAlignment="1">
      <alignment horizontal="center" vertical="center"/>
    </xf>
    <xf numFmtId="0" fontId="27" fillId="0" borderId="0" xfId="0" applyFont="1"/>
    <xf numFmtId="0" fontId="28" fillId="0" borderId="0" xfId="0" applyFont="1"/>
    <xf numFmtId="0" fontId="46" fillId="0" borderId="8" xfId="0" applyFont="1" applyBorder="1" applyAlignment="1">
      <alignment vertical="center"/>
    </xf>
    <xf numFmtId="0" fontId="46" fillId="0" borderId="0" xfId="0" applyFont="1" applyAlignment="1">
      <alignment vertical="center" wrapText="1"/>
    </xf>
    <xf numFmtId="0" fontId="46" fillId="0" borderId="1" xfId="0" applyFont="1" applyBorder="1" applyAlignment="1">
      <alignment vertical="center" wrapText="1"/>
    </xf>
    <xf numFmtId="0" fontId="28" fillId="0" borderId="1" xfId="0" applyFont="1" applyBorder="1"/>
    <xf numFmtId="166" fontId="27" fillId="0" borderId="0" xfId="0" applyNumberFormat="1" applyFont="1" applyAlignment="1">
      <alignment horizontal="center" vertical="center" wrapText="1"/>
    </xf>
    <xf numFmtId="0" fontId="45" fillId="0" borderId="0" xfId="0" applyFont="1" applyAlignment="1">
      <alignment vertical="center" wrapText="1"/>
    </xf>
    <xf numFmtId="0" fontId="45" fillId="0" borderId="0" xfId="0" applyFont="1" applyAlignment="1">
      <alignment horizontal="center" vertical="center" wrapText="1"/>
    </xf>
    <xf numFmtId="0" fontId="47" fillId="0" borderId="0" xfId="0" applyFont="1" applyAlignment="1">
      <alignment horizontal="center" vertical="center"/>
    </xf>
    <xf numFmtId="166" fontId="47" fillId="0" borderId="0" xfId="0" applyNumberFormat="1" applyFont="1" applyAlignment="1">
      <alignment horizontal="center" vertical="center"/>
    </xf>
    <xf numFmtId="166" fontId="47" fillId="0" borderId="1" xfId="0" applyNumberFormat="1" applyFont="1" applyBorder="1" applyAlignment="1">
      <alignment horizontal="center" vertical="center"/>
    </xf>
    <xf numFmtId="166" fontId="47" fillId="5" borderId="0" xfId="0" applyNumberFormat="1" applyFont="1" applyFill="1" applyAlignment="1">
      <alignment horizontal="center" vertical="center"/>
    </xf>
    <xf numFmtId="166" fontId="47" fillId="5" borderId="1" xfId="0" applyNumberFormat="1" applyFont="1" applyFill="1" applyBorder="1" applyAlignment="1">
      <alignment horizontal="center" vertical="center"/>
    </xf>
    <xf numFmtId="0" fontId="46" fillId="0" borderId="0" xfId="0" applyFont="1" applyAlignment="1">
      <alignment vertical="top"/>
    </xf>
    <xf numFmtId="0" fontId="46" fillId="0" borderId="1" xfId="0" applyFont="1" applyBorder="1" applyAlignment="1">
      <alignment vertical="top"/>
    </xf>
    <xf numFmtId="168" fontId="46" fillId="0" borderId="1" xfId="0" applyNumberFormat="1" applyFont="1" applyBorder="1" applyAlignment="1">
      <alignment horizontal="left" vertical="top" wrapText="1"/>
    </xf>
    <xf numFmtId="0" fontId="46" fillId="0" borderId="8" xfId="0" applyFont="1" applyBorder="1" applyAlignment="1">
      <alignment horizontal="left" vertical="top"/>
    </xf>
    <xf numFmtId="0" fontId="46" fillId="0" borderId="0" xfId="0" applyFont="1" applyAlignment="1">
      <alignment horizontal="left" vertical="top"/>
    </xf>
    <xf numFmtId="0" fontId="46" fillId="0" borderId="0" xfId="0" applyFont="1" applyAlignment="1">
      <alignment vertical="top" wrapText="1"/>
    </xf>
    <xf numFmtId="0" fontId="46" fillId="0" borderId="0" xfId="0" quotePrefix="1" applyFont="1" applyAlignment="1">
      <alignment vertical="top" wrapText="1"/>
    </xf>
    <xf numFmtId="0" fontId="46" fillId="0" borderId="1" xfId="0" quotePrefix="1" applyFont="1" applyBorder="1" applyAlignment="1">
      <alignment vertical="top" wrapText="1"/>
    </xf>
    <xf numFmtId="0" fontId="22" fillId="0" borderId="2" xfId="0" applyFont="1" applyBorder="1"/>
    <xf numFmtId="0" fontId="22" fillId="0" borderId="4" xfId="0" applyFont="1" applyBorder="1"/>
    <xf numFmtId="0" fontId="47" fillId="5" borderId="0" xfId="0" applyFont="1" applyFill="1" applyAlignment="1">
      <alignment horizontal="center"/>
    </xf>
    <xf numFmtId="0" fontId="47" fillId="0" borderId="0" xfId="0" applyFont="1" applyAlignment="1">
      <alignment horizontal="center"/>
    </xf>
    <xf numFmtId="0" fontId="45" fillId="3" borderId="10" xfId="0" applyFont="1" applyFill="1" applyBorder="1" applyAlignment="1">
      <alignment horizontal="center" vertical="center" wrapText="1"/>
    </xf>
    <xf numFmtId="0" fontId="45" fillId="3" borderId="7" xfId="0" applyFont="1" applyFill="1" applyBorder="1" applyAlignment="1">
      <alignment horizontal="center" vertical="center" wrapText="1"/>
    </xf>
    <xf numFmtId="0" fontId="22" fillId="4" borderId="0" xfId="0" applyFont="1" applyFill="1"/>
    <xf numFmtId="0" fontId="27" fillId="4" borderId="8" xfId="0" applyFont="1" applyFill="1" applyBorder="1" applyAlignment="1">
      <alignment horizontal="center" vertical="center"/>
    </xf>
    <xf numFmtId="0" fontId="45" fillId="3" borderId="11" xfId="0" applyFont="1" applyFill="1" applyBorder="1" applyAlignment="1">
      <alignment horizontal="center" vertical="center" wrapText="1"/>
    </xf>
    <xf numFmtId="0" fontId="45" fillId="3" borderId="9" xfId="0" applyFont="1" applyFill="1" applyBorder="1" applyAlignment="1">
      <alignment horizontal="center" vertical="center" wrapText="1"/>
    </xf>
    <xf numFmtId="0" fontId="27" fillId="4" borderId="0" xfId="0" applyFont="1" applyFill="1" applyAlignment="1">
      <alignment horizontal="center" vertical="center"/>
    </xf>
    <xf numFmtId="37" fontId="47" fillId="5" borderId="0" xfId="3" applyNumberFormat="1" applyFont="1" applyFill="1" applyBorder="1" applyAlignment="1">
      <alignment horizontal="center" vertical="center"/>
    </xf>
    <xf numFmtId="37" fontId="47" fillId="5" borderId="1" xfId="3" applyNumberFormat="1" applyFont="1" applyFill="1" applyBorder="1" applyAlignment="1">
      <alignment horizontal="center" vertical="center"/>
    </xf>
    <xf numFmtId="37" fontId="47" fillId="0" borderId="0" xfId="3" applyNumberFormat="1" applyFont="1" applyFill="1" applyBorder="1" applyAlignment="1">
      <alignment horizontal="center" vertical="center"/>
    </xf>
    <xf numFmtId="37" fontId="47" fillId="0" borderId="1" xfId="3" applyNumberFormat="1" applyFont="1" applyFill="1" applyBorder="1" applyAlignment="1">
      <alignment horizontal="center" vertical="center"/>
    </xf>
    <xf numFmtId="0" fontId="25" fillId="0" borderId="0" xfId="2" applyFont="1" applyFill="1" applyBorder="1" applyAlignment="1" applyProtection="1">
      <alignment horizontal="left" vertical="center"/>
    </xf>
    <xf numFmtId="0" fontId="25" fillId="0" borderId="1" xfId="2" applyFont="1" applyFill="1" applyBorder="1" applyAlignment="1" applyProtection="1">
      <alignment horizontal="left" vertical="center"/>
    </xf>
    <xf numFmtId="0" fontId="24" fillId="0" borderId="0" xfId="0" applyFont="1" applyAlignment="1">
      <alignment horizontal="left" vertical="center"/>
    </xf>
    <xf numFmtId="0" fontId="22" fillId="0" borderId="0" xfId="0" applyFont="1" applyAlignment="1">
      <alignment horizontal="left" vertical="center"/>
    </xf>
    <xf numFmtId="166" fontId="27" fillId="4" borderId="0" xfId="0" applyNumberFormat="1" applyFont="1" applyFill="1" applyAlignment="1">
      <alignment horizontal="center" vertical="center" wrapText="1"/>
    </xf>
    <xf numFmtId="166" fontId="27" fillId="4" borderId="1" xfId="0" applyNumberFormat="1" applyFont="1" applyFill="1" applyBorder="1" applyAlignment="1">
      <alignment horizontal="center" vertical="center" wrapText="1"/>
    </xf>
    <xf numFmtId="0" fontId="47" fillId="4" borderId="0" xfId="0" applyFont="1" applyFill="1" applyAlignment="1">
      <alignment horizontal="center"/>
    </xf>
    <xf numFmtId="37" fontId="47" fillId="4" borderId="0" xfId="3" applyNumberFormat="1" applyFont="1" applyFill="1" applyBorder="1" applyAlignment="1">
      <alignment horizontal="center" vertical="center"/>
    </xf>
    <xf numFmtId="166" fontId="47" fillId="4" borderId="0" xfId="0" applyNumberFormat="1" applyFont="1" applyFill="1" applyAlignment="1">
      <alignment horizontal="center" vertical="center"/>
    </xf>
    <xf numFmtId="166" fontId="47" fillId="4" borderId="1" xfId="0" applyNumberFormat="1" applyFont="1" applyFill="1" applyBorder="1" applyAlignment="1">
      <alignment horizontal="center" vertical="center"/>
    </xf>
    <xf numFmtId="37" fontId="47" fillId="4" borderId="1" xfId="3" applyNumberFormat="1" applyFont="1" applyFill="1" applyBorder="1" applyAlignment="1">
      <alignment horizontal="center" vertical="center"/>
    </xf>
    <xf numFmtId="170" fontId="27" fillId="5" borderId="0" xfId="3" applyNumberFormat="1" applyFont="1" applyFill="1" applyBorder="1" applyAlignment="1">
      <alignment horizontal="center" vertical="center"/>
    </xf>
    <xf numFmtId="170" fontId="27" fillId="4" borderId="0" xfId="3" applyNumberFormat="1" applyFont="1" applyFill="1" applyBorder="1" applyAlignment="1">
      <alignment horizontal="center" vertical="center"/>
    </xf>
    <xf numFmtId="0" fontId="46" fillId="0" borderId="0" xfId="0" applyFont="1" applyAlignment="1">
      <alignment horizontal="left" vertical="center"/>
    </xf>
    <xf numFmtId="0" fontId="46" fillId="0" borderId="1" xfId="0" applyFont="1" applyBorder="1" applyAlignment="1">
      <alignment horizontal="left" vertical="center"/>
    </xf>
    <xf numFmtId="0" fontId="46" fillId="0" borderId="0" xfId="0" applyFont="1" applyAlignment="1">
      <alignment horizontal="left" vertical="top" wrapText="1"/>
    </xf>
    <xf numFmtId="0" fontId="46" fillId="0" borderId="1" xfId="0" applyFont="1" applyBorder="1" applyAlignment="1">
      <alignment horizontal="left" vertical="top" wrapText="1"/>
    </xf>
    <xf numFmtId="0" fontId="46" fillId="4" borderId="8" xfId="0" applyFont="1" applyFill="1" applyBorder="1" applyAlignment="1">
      <alignment vertical="center"/>
    </xf>
    <xf numFmtId="0" fontId="46" fillId="4" borderId="1" xfId="0" applyFont="1" applyFill="1" applyBorder="1" applyAlignment="1">
      <alignment horizontal="center"/>
    </xf>
    <xf numFmtId="0" fontId="46" fillId="4" borderId="8" xfId="0" applyFont="1" applyFill="1" applyBorder="1" applyAlignment="1">
      <alignment horizontal="left" vertical="top"/>
    </xf>
    <xf numFmtId="0" fontId="46" fillId="4" borderId="1" xfId="0" applyFont="1" applyFill="1" applyBorder="1" applyAlignment="1">
      <alignment horizontal="center" vertical="top" wrapText="1"/>
    </xf>
    <xf numFmtId="0" fontId="28" fillId="4" borderId="1" xfId="0" applyFont="1" applyFill="1" applyBorder="1" applyAlignment="1">
      <alignment horizontal="center"/>
    </xf>
    <xf numFmtId="0" fontId="22" fillId="4" borderId="2" xfId="0" applyFont="1" applyFill="1" applyBorder="1"/>
    <xf numFmtId="0" fontId="22" fillId="4" borderId="3" xfId="0" applyFont="1" applyFill="1" applyBorder="1"/>
    <xf numFmtId="0" fontId="22" fillId="4" borderId="3" xfId="0" applyFont="1" applyFill="1" applyBorder="1" applyAlignment="1">
      <alignment horizontal="center"/>
    </xf>
    <xf numFmtId="0" fontId="22" fillId="4" borderId="4" xfId="0" applyFont="1" applyFill="1" applyBorder="1" applyAlignment="1">
      <alignment horizontal="center"/>
    </xf>
    <xf numFmtId="3" fontId="47" fillId="0" borderId="0" xfId="3" applyNumberFormat="1" applyFont="1" applyFill="1" applyBorder="1" applyAlignment="1">
      <alignment horizontal="center" vertical="center"/>
    </xf>
    <xf numFmtId="170" fontId="22" fillId="4" borderId="8" xfId="0" applyNumberFormat="1" applyFont="1" applyFill="1" applyBorder="1"/>
    <xf numFmtId="168" fontId="46" fillId="4" borderId="0" xfId="3" applyNumberFormat="1" applyFont="1" applyFill="1" applyBorder="1" applyAlignment="1">
      <alignment horizontal="center" vertical="center"/>
    </xf>
    <xf numFmtId="0" fontId="2" fillId="0" borderId="0" xfId="0" applyFont="1" applyAlignment="1">
      <alignment horizontal="center"/>
    </xf>
    <xf numFmtId="168" fontId="17" fillId="0" borderId="0" xfId="3" applyNumberFormat="1" applyFont="1" applyFill="1" applyBorder="1" applyAlignment="1"/>
    <xf numFmtId="168" fontId="17" fillId="0" borderId="0" xfId="3" applyNumberFormat="1" applyFont="1" applyFill="1" applyBorder="1"/>
    <xf numFmtId="166" fontId="0" fillId="0" borderId="0" xfId="0" applyNumberFormat="1" applyAlignment="1">
      <alignment horizontal="center" vertical="center"/>
    </xf>
    <xf numFmtId="0" fontId="27" fillId="4" borderId="3" xfId="0" applyFont="1" applyFill="1" applyBorder="1" applyAlignment="1">
      <alignment horizontal="center" vertical="center"/>
    </xf>
    <xf numFmtId="0" fontId="48" fillId="0" borderId="8" xfId="0" applyFont="1" applyBorder="1" applyAlignment="1">
      <alignment horizontal="center" vertical="center"/>
    </xf>
    <xf numFmtId="0" fontId="46" fillId="0" borderId="0" xfId="0" applyFont="1"/>
    <xf numFmtId="0" fontId="32" fillId="4" borderId="11" xfId="0" applyFont="1" applyFill="1" applyBorder="1" applyAlignment="1">
      <alignment vertical="center"/>
    </xf>
    <xf numFmtId="0" fontId="46" fillId="4" borderId="9" xfId="0" applyFont="1" applyFill="1" applyBorder="1" applyAlignment="1">
      <alignment vertical="center"/>
    </xf>
    <xf numFmtId="0" fontId="46" fillId="4" borderId="9" xfId="0" applyFont="1" applyFill="1" applyBorder="1" applyAlignment="1">
      <alignment horizontal="center" vertical="center"/>
    </xf>
    <xf numFmtId="0" fontId="46" fillId="4" borderId="10" xfId="0" applyFont="1" applyFill="1" applyBorder="1" applyAlignment="1">
      <alignment horizontal="center" vertical="center"/>
    </xf>
    <xf numFmtId="0" fontId="27" fillId="4" borderId="2" xfId="0" applyFont="1" applyFill="1" applyBorder="1" applyAlignment="1">
      <alignment horizontal="center" vertical="center"/>
    </xf>
    <xf numFmtId="3" fontId="47" fillId="0" borderId="0" xfId="0" applyNumberFormat="1" applyFont="1" applyAlignment="1">
      <alignment horizontal="center" vertical="center" wrapText="1"/>
    </xf>
    <xf numFmtId="0" fontId="47" fillId="0" borderId="3" xfId="0" applyFont="1" applyBorder="1" applyAlignment="1">
      <alignment horizontal="center"/>
    </xf>
    <xf numFmtId="0" fontId="22" fillId="0" borderId="0" xfId="0" applyFont="1" applyAlignment="1">
      <alignment horizontal="center"/>
    </xf>
    <xf numFmtId="0" fontId="28" fillId="4" borderId="0" xfId="0" applyFont="1" applyFill="1" applyAlignment="1">
      <alignment horizontal="center"/>
    </xf>
    <xf numFmtId="0" fontId="46" fillId="4" borderId="0" xfId="0" applyFont="1" applyFill="1" applyAlignment="1">
      <alignment horizontal="center" vertical="top" wrapText="1"/>
    </xf>
    <xf numFmtId="0" fontId="46" fillId="4" borderId="0" xfId="0" applyFont="1" applyFill="1" applyAlignment="1">
      <alignment vertical="top" wrapText="1"/>
    </xf>
    <xf numFmtId="0" fontId="46" fillId="4" borderId="0" xfId="0" applyFont="1" applyFill="1" applyAlignment="1">
      <alignment horizontal="center"/>
    </xf>
    <xf numFmtId="0" fontId="46" fillId="4" borderId="0" xfId="0" applyFont="1" applyFill="1" applyAlignment="1">
      <alignment horizontal="left"/>
    </xf>
    <xf numFmtId="0" fontId="46" fillId="4" borderId="0" xfId="0" applyFont="1" applyFill="1" applyAlignment="1">
      <alignment horizontal="center" vertical="center"/>
    </xf>
    <xf numFmtId="37" fontId="22" fillId="4" borderId="0" xfId="0" applyNumberFormat="1" applyFont="1" applyFill="1"/>
    <xf numFmtId="0" fontId="19" fillId="4" borderId="0" xfId="0" applyFont="1" applyFill="1"/>
    <xf numFmtId="0" fontId="38" fillId="4" borderId="0" xfId="0" applyFont="1" applyFill="1" applyAlignment="1">
      <alignment vertical="center"/>
    </xf>
    <xf numFmtId="166" fontId="2" fillId="4" borderId="0" xfId="0" applyNumberFormat="1" applyFont="1" applyFill="1"/>
    <xf numFmtId="0" fontId="41" fillId="0" borderId="0" xfId="0" applyFont="1" applyAlignment="1">
      <alignment vertical="center"/>
    </xf>
    <xf numFmtId="0" fontId="42" fillId="0" borderId="0" xfId="0" quotePrefix="1" applyFont="1" applyAlignment="1">
      <alignment vertical="center" wrapText="1"/>
    </xf>
    <xf numFmtId="0" fontId="41" fillId="0" borderId="9" xfId="0" applyFont="1" applyBorder="1" applyAlignment="1">
      <alignment vertical="center"/>
    </xf>
    <xf numFmtId="0" fontId="11" fillId="0" borderId="9" xfId="0" applyFont="1" applyBorder="1"/>
    <xf numFmtId="0" fontId="0" fillId="0" borderId="9" xfId="0" applyBorder="1"/>
    <xf numFmtId="0" fontId="0" fillId="0" borderId="10" xfId="0" applyBorder="1"/>
    <xf numFmtId="0" fontId="0" fillId="0" borderId="1" xfId="0" applyBorder="1"/>
    <xf numFmtId="0" fontId="5" fillId="0" borderId="3" xfId="0" applyFont="1" applyBorder="1"/>
    <xf numFmtId="0" fontId="0" fillId="0" borderId="3" xfId="0" applyBorder="1"/>
    <xf numFmtId="0" fontId="0" fillId="0" borderId="4" xfId="0" applyBorder="1"/>
    <xf numFmtId="0" fontId="34" fillId="4" borderId="0" xfId="0" applyFont="1" applyFill="1" applyAlignment="1">
      <alignment horizontal="center" vertical="center" wrapText="1"/>
    </xf>
    <xf numFmtId="166" fontId="34" fillId="4" borderId="0" xfId="0" applyNumberFormat="1" applyFont="1" applyFill="1" applyAlignment="1">
      <alignment horizontal="center" vertical="center" wrapText="1"/>
    </xf>
    <xf numFmtId="2" fontId="34" fillId="4" borderId="0" xfId="0" applyNumberFormat="1" applyFont="1" applyFill="1" applyAlignment="1">
      <alignment horizontal="center" vertical="center" wrapText="1"/>
    </xf>
    <xf numFmtId="166" fontId="27" fillId="4" borderId="10" xfId="0" applyNumberFormat="1" applyFont="1" applyFill="1" applyBorder="1" applyAlignment="1">
      <alignment horizontal="center" vertical="center" wrapText="1"/>
    </xf>
    <xf numFmtId="0" fontId="6" fillId="0" borderId="0" xfId="2" applyFill="1" applyBorder="1" applyAlignment="1" applyProtection="1">
      <alignment horizontal="left" vertical="center"/>
    </xf>
    <xf numFmtId="0" fontId="26" fillId="4" borderId="0" xfId="0" applyFont="1" applyFill="1" applyAlignment="1">
      <alignment horizontal="left" wrapText="1"/>
    </xf>
    <xf numFmtId="0" fontId="32" fillId="0" borderId="8" xfId="0" applyFont="1" applyBorder="1" applyAlignment="1">
      <alignment horizontal="left" vertical="center"/>
    </xf>
    <xf numFmtId="0" fontId="46" fillId="0" borderId="1" xfId="0" applyFont="1" applyBorder="1" applyAlignment="1">
      <alignment horizontal="left" vertical="center" wrapText="1"/>
    </xf>
    <xf numFmtId="0" fontId="27" fillId="0" borderId="3" xfId="0" applyFont="1" applyBorder="1" applyAlignment="1">
      <alignment horizontal="center" vertical="center"/>
    </xf>
    <xf numFmtId="166" fontId="47" fillId="0" borderId="3" xfId="0" applyNumberFormat="1" applyFont="1" applyBorder="1" applyAlignment="1">
      <alignment horizontal="center" vertical="center"/>
    </xf>
    <xf numFmtId="166" fontId="27" fillId="4" borderId="3" xfId="0" applyNumberFormat="1" applyFont="1" applyFill="1" applyBorder="1" applyAlignment="1">
      <alignment horizontal="center" vertical="center" wrapText="1"/>
    </xf>
    <xf numFmtId="166" fontId="27" fillId="4" borderId="4" xfId="0" applyNumberFormat="1" applyFont="1" applyFill="1" applyBorder="1" applyAlignment="1">
      <alignment horizontal="center" vertical="center" wrapText="1"/>
    </xf>
    <xf numFmtId="0" fontId="34" fillId="4" borderId="3" xfId="0" applyFont="1" applyFill="1" applyBorder="1" applyAlignment="1">
      <alignment horizontal="center" vertical="center" wrapText="1"/>
    </xf>
    <xf numFmtId="2" fontId="34" fillId="4" borderId="3" xfId="0" applyNumberFormat="1" applyFont="1" applyFill="1" applyBorder="1" applyAlignment="1">
      <alignment horizontal="center" vertical="center" wrapText="1"/>
    </xf>
    <xf numFmtId="0" fontId="34" fillId="4" borderId="8" xfId="0" applyFont="1" applyFill="1" applyBorder="1" applyAlignment="1">
      <alignment vertical="center"/>
    </xf>
    <xf numFmtId="0" fontId="27" fillId="4" borderId="8" xfId="0" applyFont="1" applyFill="1" applyBorder="1" applyAlignment="1">
      <alignment horizontal="left" vertical="center"/>
    </xf>
    <xf numFmtId="2" fontId="34" fillId="4" borderId="8" xfId="0" applyNumberFormat="1" applyFont="1" applyFill="1" applyBorder="1" applyAlignment="1">
      <alignment horizontal="left" vertical="center" wrapText="1"/>
    </xf>
    <xf numFmtId="2" fontId="34" fillId="4" borderId="2" xfId="0" applyNumberFormat="1" applyFont="1" applyFill="1" applyBorder="1" applyAlignment="1">
      <alignment horizontal="left" vertical="center" wrapText="1"/>
    </xf>
    <xf numFmtId="166" fontId="0" fillId="0" borderId="0" xfId="0" applyNumberFormat="1"/>
    <xf numFmtId="1" fontId="0" fillId="0" borderId="0" xfId="0" applyNumberFormat="1"/>
    <xf numFmtId="166" fontId="0" fillId="4" borderId="0" xfId="0" applyNumberFormat="1" applyFill="1"/>
    <xf numFmtId="0" fontId="41" fillId="0" borderId="10" xfId="0" applyFont="1" applyBorder="1" applyAlignment="1">
      <alignment vertical="center"/>
    </xf>
    <xf numFmtId="170" fontId="0" fillId="0" borderId="0" xfId="0" applyNumberFormat="1"/>
    <xf numFmtId="170" fontId="0" fillId="4" borderId="0" xfId="0" applyNumberFormat="1" applyFill="1"/>
    <xf numFmtId="0" fontId="47" fillId="4" borderId="3" xfId="0" applyFont="1" applyFill="1" applyBorder="1" applyAlignment="1">
      <alignment horizontal="center"/>
    </xf>
    <xf numFmtId="166" fontId="47" fillId="4" borderId="3" xfId="0" applyNumberFormat="1" applyFont="1" applyFill="1" applyBorder="1" applyAlignment="1">
      <alignment horizontal="center" vertical="center"/>
    </xf>
    <xf numFmtId="166" fontId="47" fillId="4" borderId="4" xfId="0" applyNumberFormat="1" applyFont="1" applyFill="1" applyBorder="1" applyAlignment="1">
      <alignment horizontal="center" vertical="center"/>
    </xf>
    <xf numFmtId="0" fontId="22" fillId="0" borderId="0" xfId="5" applyFont="1"/>
    <xf numFmtId="0" fontId="27" fillId="0" borderId="0" xfId="5" applyFont="1"/>
    <xf numFmtId="0" fontId="45" fillId="0" borderId="0" xfId="5" applyFont="1" applyAlignment="1">
      <alignment horizontal="left" vertical="center" wrapText="1"/>
    </xf>
    <xf numFmtId="0" fontId="45" fillId="3" borderId="0" xfId="5" applyFont="1" applyFill="1" applyAlignment="1">
      <alignment horizontal="center" vertical="center" wrapText="1"/>
    </xf>
    <xf numFmtId="3" fontId="45" fillId="0" borderId="0" xfId="5" applyNumberFormat="1" applyFont="1" applyAlignment="1">
      <alignment horizontal="center" vertical="center"/>
    </xf>
    <xf numFmtId="3" fontId="45" fillId="3" borderId="0" xfId="5" applyNumberFormat="1" applyFont="1" applyFill="1" applyAlignment="1">
      <alignment horizontal="center" vertical="center"/>
    </xf>
    <xf numFmtId="0" fontId="45" fillId="3" borderId="0" xfId="5" applyFont="1" applyFill="1" applyAlignment="1">
      <alignment horizontal="center" vertical="center"/>
    </xf>
    <xf numFmtId="3" fontId="27" fillId="0" borderId="0" xfId="5" applyNumberFormat="1" applyFont="1"/>
    <xf numFmtId="3" fontId="45" fillId="3" borderId="3" xfId="5" applyNumberFormat="1" applyFont="1" applyFill="1" applyBorder="1" applyAlignment="1">
      <alignment horizontal="center" vertical="center"/>
    </xf>
    <xf numFmtId="0" fontId="27" fillId="4" borderId="0" xfId="5" applyFont="1" applyFill="1" applyAlignment="1">
      <alignment horizontal="center" vertical="center"/>
    </xf>
    <xf numFmtId="3" fontId="27" fillId="4" borderId="0" xfId="5" applyNumberFormat="1" applyFont="1" applyFill="1" applyAlignment="1">
      <alignment horizontal="center" vertical="center"/>
    </xf>
    <xf numFmtId="3" fontId="27" fillId="4" borderId="1" xfId="5" applyNumberFormat="1" applyFont="1" applyFill="1" applyBorder="1" applyAlignment="1">
      <alignment horizontal="center" vertical="center"/>
    </xf>
    <xf numFmtId="166" fontId="2" fillId="0" borderId="0" xfId="5" applyNumberFormat="1"/>
    <xf numFmtId="0" fontId="27" fillId="4" borderId="8" xfId="5" applyFont="1" applyFill="1" applyBorder="1" applyAlignment="1">
      <alignment horizontal="center" vertical="center"/>
    </xf>
    <xf numFmtId="0" fontId="27" fillId="4" borderId="0" xfId="5" applyFont="1" applyFill="1" applyAlignment="1">
      <alignment horizontal="center"/>
    </xf>
    <xf numFmtId="166" fontId="27" fillId="4" borderId="0" xfId="5" applyNumberFormat="1" applyFont="1" applyFill="1" applyAlignment="1">
      <alignment horizontal="center" vertical="center" wrapText="1"/>
    </xf>
    <xf numFmtId="166" fontId="27" fillId="4" borderId="1" xfId="5" applyNumberFormat="1" applyFont="1" applyFill="1" applyBorder="1" applyAlignment="1">
      <alignment horizontal="center" vertical="center" wrapText="1"/>
    </xf>
    <xf numFmtId="0" fontId="22" fillId="4" borderId="0" xfId="5" applyFont="1" applyFill="1"/>
    <xf numFmtId="3" fontId="27" fillId="5" borderId="0" xfId="5" applyNumberFormat="1" applyFont="1" applyFill="1" applyAlignment="1">
      <alignment horizontal="center" vertical="center"/>
    </xf>
    <xf numFmtId="3" fontId="27" fillId="5" borderId="1" xfId="5" applyNumberFormat="1" applyFont="1" applyFill="1" applyBorder="1" applyAlignment="1">
      <alignment horizontal="center" vertical="center"/>
    </xf>
    <xf numFmtId="0" fontId="27" fillId="5" borderId="0" xfId="5" applyFont="1" applyFill="1" applyAlignment="1">
      <alignment horizontal="center"/>
    </xf>
    <xf numFmtId="166" fontId="27" fillId="5" borderId="0" xfId="5" applyNumberFormat="1" applyFont="1" applyFill="1" applyAlignment="1">
      <alignment horizontal="center" vertical="center" wrapText="1"/>
    </xf>
    <xf numFmtId="166" fontId="27" fillId="5" borderId="1" xfId="5" applyNumberFormat="1" applyFont="1" applyFill="1" applyBorder="1" applyAlignment="1">
      <alignment horizontal="center" vertical="center" wrapText="1"/>
    </xf>
    <xf numFmtId="3" fontId="27" fillId="0" borderId="0" xfId="5" applyNumberFormat="1" applyFont="1" applyAlignment="1">
      <alignment horizontal="center" vertical="center"/>
    </xf>
    <xf numFmtId="3" fontId="27" fillId="0" borderId="1" xfId="5" applyNumberFormat="1" applyFont="1" applyBorder="1" applyAlignment="1">
      <alignment horizontal="center" vertical="center"/>
    </xf>
    <xf numFmtId="0" fontId="27" fillId="0" borderId="0" xfId="5" applyFont="1" applyAlignment="1">
      <alignment horizontal="center"/>
    </xf>
    <xf numFmtId="166" fontId="27" fillId="0" borderId="0" xfId="5" applyNumberFormat="1" applyFont="1" applyAlignment="1">
      <alignment horizontal="center" vertical="center" wrapText="1"/>
    </xf>
    <xf numFmtId="166" fontId="27" fillId="0" borderId="1" xfId="5" applyNumberFormat="1" applyFont="1" applyBorder="1" applyAlignment="1">
      <alignment horizontal="center" vertical="center" wrapText="1"/>
    </xf>
    <xf numFmtId="166" fontId="2" fillId="4" borderId="0" xfId="5" applyNumberFormat="1" applyFill="1"/>
    <xf numFmtId="0" fontId="27" fillId="4" borderId="3" xfId="5" applyFont="1" applyFill="1" applyBorder="1" applyAlignment="1">
      <alignment horizontal="center" vertical="center"/>
    </xf>
    <xf numFmtId="0" fontId="27" fillId="4" borderId="2" xfId="5" applyFont="1" applyFill="1" applyBorder="1" applyAlignment="1">
      <alignment horizontal="center" vertical="center"/>
    </xf>
    <xf numFmtId="0" fontId="28" fillId="0" borderId="8" xfId="5" applyFont="1" applyBorder="1" applyAlignment="1">
      <alignment horizontal="center" vertical="center"/>
    </xf>
    <xf numFmtId="0" fontId="28" fillId="0" borderId="0" xfId="5" applyFont="1"/>
    <xf numFmtId="3" fontId="28" fillId="0" borderId="0" xfId="5" applyNumberFormat="1" applyFont="1"/>
    <xf numFmtId="0" fontId="28" fillId="0" borderId="0" xfId="5" applyFont="1" applyAlignment="1">
      <alignment horizontal="center" vertical="center"/>
    </xf>
    <xf numFmtId="166" fontId="28" fillId="0" borderId="0" xfId="5" applyNumberFormat="1" applyFont="1" applyAlignment="1">
      <alignment horizontal="center" vertical="center"/>
    </xf>
    <xf numFmtId="166" fontId="28" fillId="0" borderId="0" xfId="5" applyNumberFormat="1" applyFont="1" applyAlignment="1">
      <alignment horizontal="right" vertical="center" wrapText="1"/>
    </xf>
    <xf numFmtId="0" fontId="46" fillId="0" borderId="8" xfId="5" applyFont="1" applyBorder="1" applyAlignment="1">
      <alignment vertical="center"/>
    </xf>
    <xf numFmtId="0" fontId="46" fillId="0" borderId="0" xfId="5" applyFont="1" applyAlignment="1">
      <alignment horizontal="left" vertical="center"/>
    </xf>
    <xf numFmtId="0" fontId="46" fillId="0" borderId="1" xfId="5" applyFont="1" applyBorder="1" applyAlignment="1">
      <alignment horizontal="left" vertical="center"/>
    </xf>
    <xf numFmtId="0" fontId="46" fillId="0" borderId="0" xfId="5" quotePrefix="1" applyFont="1" applyAlignment="1">
      <alignment horizontal="left" vertical="center" wrapText="1"/>
    </xf>
    <xf numFmtId="0" fontId="46" fillId="0" borderId="1" xfId="5" quotePrefix="1" applyFont="1" applyBorder="1" applyAlignment="1">
      <alignment horizontal="left" vertical="center" wrapText="1"/>
    </xf>
    <xf numFmtId="0" fontId="28" fillId="0" borderId="2" xfId="5" applyFont="1" applyBorder="1"/>
    <xf numFmtId="0" fontId="28" fillId="0" borderId="3" xfId="5" applyFont="1" applyBorder="1"/>
    <xf numFmtId="0" fontId="33" fillId="0" borderId="3" xfId="5" applyFont="1" applyBorder="1"/>
    <xf numFmtId="0" fontId="33" fillId="0" borderId="4" xfId="5" applyFont="1" applyBorder="1"/>
    <xf numFmtId="0" fontId="28" fillId="0" borderId="4" xfId="5" applyFont="1" applyBorder="1"/>
    <xf numFmtId="0" fontId="33" fillId="0" borderId="0" xfId="5" applyFont="1"/>
    <xf numFmtId="0" fontId="45" fillId="3" borderId="6" xfId="5" applyFont="1" applyFill="1" applyBorder="1" applyAlignment="1">
      <alignment horizontal="center" vertical="center" wrapText="1"/>
    </xf>
    <xf numFmtId="0" fontId="47" fillId="4" borderId="0" xfId="0" applyFont="1" applyFill="1" applyAlignment="1">
      <alignment horizontal="center" vertical="center"/>
    </xf>
    <xf numFmtId="3" fontId="47" fillId="4" borderId="0" xfId="0" applyNumberFormat="1" applyFont="1" applyFill="1" applyAlignment="1">
      <alignment horizontal="center" vertical="center"/>
    </xf>
    <xf numFmtId="3" fontId="47" fillId="4" borderId="0" xfId="3" applyNumberFormat="1" applyFont="1" applyFill="1" applyBorder="1" applyAlignment="1">
      <alignment horizontal="center" vertical="center"/>
    </xf>
    <xf numFmtId="3" fontId="47" fillId="4" borderId="1" xfId="3" applyNumberFormat="1" applyFont="1" applyFill="1" applyBorder="1" applyAlignment="1">
      <alignment horizontal="center"/>
    </xf>
    <xf numFmtId="0" fontId="47" fillId="4" borderId="3" xfId="0" applyFont="1" applyFill="1" applyBorder="1" applyAlignment="1">
      <alignment horizontal="center" vertical="center"/>
    </xf>
    <xf numFmtId="3" fontId="47" fillId="4" borderId="3" xfId="0" applyNumberFormat="1" applyFont="1" applyFill="1" applyBorder="1" applyAlignment="1">
      <alignment horizontal="center" vertical="center"/>
    </xf>
    <xf numFmtId="3" fontId="47" fillId="4" borderId="3" xfId="3" applyNumberFormat="1" applyFont="1" applyFill="1" applyBorder="1" applyAlignment="1">
      <alignment horizontal="center" vertical="center"/>
    </xf>
    <xf numFmtId="3" fontId="47" fillId="4" borderId="4" xfId="3" applyNumberFormat="1" applyFont="1" applyFill="1" applyBorder="1" applyAlignment="1">
      <alignment horizontal="center"/>
    </xf>
    <xf numFmtId="3" fontId="47" fillId="4" borderId="0" xfId="0" applyNumberFormat="1" applyFont="1" applyFill="1" applyAlignment="1">
      <alignment horizontal="center" vertical="center" wrapText="1"/>
    </xf>
    <xf numFmtId="3" fontId="47" fillId="4" borderId="1" xfId="3" applyNumberFormat="1" applyFont="1" applyFill="1" applyBorder="1" applyAlignment="1">
      <alignment horizontal="center" vertical="center"/>
    </xf>
    <xf numFmtId="3" fontId="47" fillId="4" borderId="3" xfId="0" applyNumberFormat="1" applyFont="1" applyFill="1" applyBorder="1" applyAlignment="1">
      <alignment horizontal="center" vertical="center" wrapText="1"/>
    </xf>
    <xf numFmtId="3" fontId="47" fillId="4" borderId="4" xfId="3" applyNumberFormat="1" applyFont="1" applyFill="1" applyBorder="1" applyAlignment="1">
      <alignment horizontal="center" vertical="center"/>
    </xf>
    <xf numFmtId="0" fontId="27" fillId="4" borderId="3" xfId="0" applyFont="1" applyFill="1" applyBorder="1" applyAlignment="1">
      <alignment horizontal="center"/>
    </xf>
    <xf numFmtId="170" fontId="27" fillId="4" borderId="3" xfId="3" applyNumberFormat="1" applyFont="1" applyFill="1" applyBorder="1" applyAlignment="1">
      <alignment horizontal="center" vertical="center"/>
    </xf>
    <xf numFmtId="167" fontId="27" fillId="4" borderId="3" xfId="0" applyNumberFormat="1" applyFont="1" applyFill="1" applyBorder="1" applyAlignment="1">
      <alignment horizontal="center"/>
    </xf>
    <xf numFmtId="167" fontId="27" fillId="4" borderId="4" xfId="0" applyNumberFormat="1" applyFont="1" applyFill="1" applyBorder="1" applyAlignment="1">
      <alignment horizontal="center"/>
    </xf>
    <xf numFmtId="3" fontId="27" fillId="4" borderId="3" xfId="5" applyNumberFormat="1" applyFont="1" applyFill="1" applyBorder="1" applyAlignment="1">
      <alignment horizontal="center" vertical="center"/>
    </xf>
    <xf numFmtId="3" fontId="27" fillId="4" borderId="4" xfId="5" applyNumberFormat="1" applyFont="1" applyFill="1" applyBorder="1" applyAlignment="1">
      <alignment horizontal="center" vertical="center"/>
    </xf>
    <xf numFmtId="0" fontId="27" fillId="4" borderId="3" xfId="5" applyFont="1" applyFill="1" applyBorder="1" applyAlignment="1">
      <alignment horizontal="center"/>
    </xf>
    <xf numFmtId="166" fontId="27" fillId="4" borderId="3" xfId="5" applyNumberFormat="1" applyFont="1" applyFill="1" applyBorder="1" applyAlignment="1">
      <alignment horizontal="center" vertical="center" wrapText="1"/>
    </xf>
    <xf numFmtId="166" fontId="27" fillId="4" borderId="4" xfId="5" applyNumberFormat="1" applyFont="1" applyFill="1" applyBorder="1" applyAlignment="1">
      <alignment horizontal="center" vertical="center" wrapText="1"/>
    </xf>
    <xf numFmtId="37" fontId="47" fillId="4" borderId="3" xfId="3" applyNumberFormat="1" applyFont="1" applyFill="1" applyBorder="1" applyAlignment="1">
      <alignment horizontal="center" vertical="center"/>
    </xf>
    <xf numFmtId="37" fontId="47" fillId="4" borderId="4" xfId="3" applyNumberFormat="1" applyFont="1" applyFill="1" applyBorder="1" applyAlignment="1">
      <alignment horizontal="center" vertical="center"/>
    </xf>
    <xf numFmtId="0" fontId="46" fillId="0" borderId="8" xfId="5" quotePrefix="1" applyFont="1" applyBorder="1" applyAlignment="1">
      <alignment horizontal="left" vertical="center"/>
    </xf>
    <xf numFmtId="0" fontId="49" fillId="6" borderId="11" xfId="0" applyFont="1" applyFill="1" applyBorder="1" applyAlignment="1">
      <alignment horizontal="center" vertical="center" wrapText="1"/>
    </xf>
    <xf numFmtId="0" fontId="49" fillId="6" borderId="9" xfId="0" applyFont="1" applyFill="1" applyBorder="1" applyAlignment="1">
      <alignment horizontal="center" vertical="center" wrapText="1"/>
    </xf>
    <xf numFmtId="0" fontId="49" fillId="6" borderId="10" xfId="0" applyFont="1" applyFill="1" applyBorder="1" applyAlignment="1">
      <alignment horizontal="center" vertical="center" wrapText="1"/>
    </xf>
    <xf numFmtId="0" fontId="49" fillId="6" borderId="8" xfId="0" applyFont="1" applyFill="1" applyBorder="1" applyAlignment="1">
      <alignment horizontal="center" vertical="center" wrapText="1"/>
    </xf>
    <xf numFmtId="0" fontId="49" fillId="6" borderId="0" xfId="0" applyFont="1" applyFill="1" applyAlignment="1">
      <alignment horizontal="center" vertical="center" wrapText="1"/>
    </xf>
    <xf numFmtId="0" fontId="49" fillId="6" borderId="1" xfId="0" applyFont="1" applyFill="1" applyBorder="1" applyAlignment="1">
      <alignment horizontal="center" vertical="center" wrapText="1"/>
    </xf>
    <xf numFmtId="0" fontId="39" fillId="3" borderId="11" xfId="0" applyFont="1" applyFill="1" applyBorder="1" applyAlignment="1">
      <alignment horizontal="center" vertical="center" wrapText="1"/>
    </xf>
    <xf numFmtId="0" fontId="39" fillId="3" borderId="9" xfId="0" applyFont="1" applyFill="1" applyBorder="1" applyAlignment="1">
      <alignment horizontal="center" vertical="center" wrapText="1"/>
    </xf>
    <xf numFmtId="0" fontId="39" fillId="3" borderId="10" xfId="0" applyFont="1" applyFill="1" applyBorder="1" applyAlignment="1">
      <alignment horizontal="center" vertical="center" wrapText="1"/>
    </xf>
    <xf numFmtId="0" fontId="39" fillId="3" borderId="8" xfId="0" applyFont="1" applyFill="1" applyBorder="1" applyAlignment="1">
      <alignment horizontal="center" vertical="center" wrapText="1"/>
    </xf>
    <xf numFmtId="0" fontId="39" fillId="3" borderId="0" xfId="0" applyFont="1" applyFill="1" applyAlignment="1">
      <alignment horizontal="center" vertical="center" wrapText="1"/>
    </xf>
    <xf numFmtId="0" fontId="39" fillId="3" borderId="1" xfId="0" applyFont="1" applyFill="1" applyBorder="1" applyAlignment="1">
      <alignment horizontal="center" vertical="center" wrapText="1"/>
    </xf>
    <xf numFmtId="0" fontId="12" fillId="0" borderId="0" xfId="0" applyFont="1" applyAlignment="1">
      <alignment horizontal="left"/>
    </xf>
    <xf numFmtId="0" fontId="28" fillId="2" borderId="8" xfId="0" applyFont="1" applyFill="1" applyBorder="1" applyAlignment="1">
      <alignment horizontal="left" vertical="center" wrapText="1"/>
    </xf>
    <xf numFmtId="0" fontId="28" fillId="2" borderId="0" xfId="0" applyFont="1" applyFill="1" applyAlignment="1">
      <alignment horizontal="left" vertical="center" wrapText="1"/>
    </xf>
    <xf numFmtId="0" fontId="28" fillId="2" borderId="1" xfId="0" applyFont="1" applyFill="1" applyBorder="1" applyAlignment="1">
      <alignment horizontal="left" vertical="center" wrapText="1"/>
    </xf>
    <xf numFmtId="0" fontId="28" fillId="4" borderId="11" xfId="0" applyFont="1" applyFill="1" applyBorder="1" applyAlignment="1">
      <alignment horizontal="left"/>
    </xf>
    <xf numFmtId="0" fontId="28" fillId="4" borderId="9" xfId="0" applyFont="1" applyFill="1" applyBorder="1" applyAlignment="1">
      <alignment horizontal="left"/>
    </xf>
    <xf numFmtId="0" fontId="26" fillId="3" borderId="9" xfId="0" applyFont="1" applyFill="1" applyBorder="1" applyAlignment="1">
      <alignment horizontal="center" vertical="center"/>
    </xf>
    <xf numFmtId="0" fontId="26" fillId="3" borderId="3" xfId="0" applyFont="1" applyFill="1" applyBorder="1" applyAlignment="1">
      <alignment horizontal="center" vertical="center"/>
    </xf>
    <xf numFmtId="0" fontId="26" fillId="5" borderId="3" xfId="0" applyFont="1" applyFill="1" applyBorder="1" applyAlignment="1">
      <alignment horizontal="left" wrapText="1"/>
    </xf>
    <xf numFmtId="0" fontId="26" fillId="5" borderId="4" xfId="0" applyFont="1" applyFill="1" applyBorder="1" applyAlignment="1">
      <alignment horizontal="left" wrapText="1"/>
    </xf>
    <xf numFmtId="0" fontId="26" fillId="3" borderId="9" xfId="0" applyFont="1" applyFill="1" applyBorder="1" applyAlignment="1">
      <alignment horizontal="center" vertical="center" wrapText="1"/>
    </xf>
    <xf numFmtId="0" fontId="26" fillId="3" borderId="10" xfId="0" applyFont="1" applyFill="1" applyBorder="1" applyAlignment="1">
      <alignment horizontal="center" vertical="center"/>
    </xf>
    <xf numFmtId="0" fontId="48" fillId="0" borderId="8" xfId="5" quotePrefix="1" applyFont="1" applyBorder="1" applyAlignment="1">
      <alignment horizontal="left" vertical="center" wrapText="1"/>
    </xf>
    <xf numFmtId="0" fontId="48" fillId="0" borderId="0" xfId="5" quotePrefix="1" applyFont="1" applyAlignment="1">
      <alignment horizontal="left" vertical="center" wrapText="1"/>
    </xf>
    <xf numFmtId="0" fontId="48" fillId="0" borderId="1" xfId="5" quotePrefix="1" applyFont="1" applyBorder="1" applyAlignment="1">
      <alignment horizontal="left" vertical="center" wrapText="1"/>
    </xf>
    <xf numFmtId="0" fontId="46" fillId="0" borderId="8" xfId="5" quotePrefix="1" applyFont="1" applyBorder="1" applyAlignment="1">
      <alignment horizontal="left" vertical="center" wrapText="1"/>
    </xf>
    <xf numFmtId="0" fontId="46" fillId="0" borderId="0" xfId="5" quotePrefix="1" applyFont="1" applyAlignment="1">
      <alignment horizontal="left" vertical="center" wrapText="1"/>
    </xf>
    <xf numFmtId="0" fontId="46" fillId="0" borderId="1" xfId="5" quotePrefix="1" applyFont="1" applyBorder="1" applyAlignment="1">
      <alignment horizontal="left" vertical="center" wrapText="1"/>
    </xf>
    <xf numFmtId="0" fontId="32" fillId="0" borderId="11" xfId="5" applyFont="1" applyBorder="1" applyAlignment="1">
      <alignment horizontal="left" vertical="center"/>
    </xf>
    <xf numFmtId="0" fontId="46" fillId="0" borderId="9" xfId="5" applyFont="1" applyBorder="1" applyAlignment="1">
      <alignment horizontal="left" vertical="center"/>
    </xf>
    <xf numFmtId="0" fontId="46" fillId="0" borderId="10" xfId="5" applyFont="1" applyBorder="1" applyAlignment="1">
      <alignment horizontal="left" vertical="center"/>
    </xf>
    <xf numFmtId="0" fontId="46" fillId="0" borderId="11" xfId="5" applyFont="1" applyBorder="1" applyAlignment="1">
      <alignment horizontal="left" vertical="center"/>
    </xf>
    <xf numFmtId="3" fontId="45" fillId="3" borderId="9" xfId="5" applyNumberFormat="1" applyFont="1" applyFill="1" applyBorder="1" applyAlignment="1">
      <alignment horizontal="center" vertical="center"/>
    </xf>
    <xf numFmtId="3" fontId="45" fillId="3" borderId="0" xfId="5" applyNumberFormat="1" applyFont="1" applyFill="1" applyAlignment="1">
      <alignment horizontal="center" vertical="center"/>
    </xf>
    <xf numFmtId="3" fontId="45" fillId="3" borderId="10" xfId="5" applyNumberFormat="1" applyFont="1" applyFill="1" applyBorder="1" applyAlignment="1">
      <alignment horizontal="center" vertical="center"/>
    </xf>
    <xf numFmtId="3" fontId="45" fillId="3" borderId="1" xfId="5" applyNumberFormat="1" applyFont="1" applyFill="1" applyBorder="1" applyAlignment="1">
      <alignment horizontal="center" vertical="center"/>
    </xf>
    <xf numFmtId="3" fontId="45" fillId="3" borderId="3" xfId="5" applyNumberFormat="1" applyFont="1" applyFill="1" applyBorder="1" applyAlignment="1">
      <alignment horizontal="center" vertical="center"/>
    </xf>
    <xf numFmtId="3" fontId="45" fillId="3" borderId="4" xfId="5" applyNumberFormat="1" applyFont="1" applyFill="1" applyBorder="1" applyAlignment="1">
      <alignment horizontal="center" vertical="center"/>
    </xf>
    <xf numFmtId="3" fontId="45" fillId="3" borderId="11" xfId="5" applyNumberFormat="1" applyFont="1" applyFill="1" applyBorder="1" applyAlignment="1">
      <alignment horizontal="center" vertical="center"/>
    </xf>
    <xf numFmtId="3" fontId="45" fillId="3" borderId="8" xfId="5" applyNumberFormat="1" applyFont="1" applyFill="1" applyBorder="1" applyAlignment="1">
      <alignment horizontal="center" vertical="center"/>
    </xf>
    <xf numFmtId="0" fontId="45" fillId="3" borderId="6" xfId="5" applyFont="1" applyFill="1" applyBorder="1" applyAlignment="1">
      <alignment horizontal="center" vertical="center" wrapText="1"/>
    </xf>
    <xf numFmtId="0" fontId="49" fillId="6" borderId="0" xfId="5" applyFont="1" applyFill="1" applyAlignment="1">
      <alignment horizontal="center" vertical="center" wrapText="1"/>
    </xf>
    <xf numFmtId="0" fontId="26" fillId="5" borderId="5" xfId="5" applyFont="1" applyFill="1" applyBorder="1" applyAlignment="1">
      <alignment horizontal="left" vertical="center" wrapText="1"/>
    </xf>
    <xf numFmtId="0" fontId="26" fillId="5" borderId="6" xfId="5" applyFont="1" applyFill="1" applyBorder="1" applyAlignment="1">
      <alignment horizontal="left" vertical="center" wrapText="1"/>
    </xf>
    <xf numFmtId="0" fontId="26" fillId="5" borderId="9" xfId="5" applyFont="1" applyFill="1" applyBorder="1" applyAlignment="1">
      <alignment horizontal="left" vertical="center" wrapText="1"/>
    </xf>
    <xf numFmtId="0" fontId="26" fillId="5" borderId="7" xfId="5" applyFont="1" applyFill="1" applyBorder="1" applyAlignment="1">
      <alignment horizontal="left" vertical="center" wrapText="1"/>
    </xf>
    <xf numFmtId="0" fontId="26" fillId="5" borderId="11" xfId="5" applyFont="1" applyFill="1" applyBorder="1" applyAlignment="1">
      <alignment horizontal="left" vertical="center" wrapText="1"/>
    </xf>
    <xf numFmtId="0" fontId="26" fillId="5" borderId="10" xfId="5" applyFont="1" applyFill="1" applyBorder="1" applyAlignment="1">
      <alignment horizontal="left" vertical="center" wrapText="1"/>
    </xf>
    <xf numFmtId="3" fontId="45" fillId="3" borderId="2" xfId="5" applyNumberFormat="1" applyFont="1" applyFill="1" applyBorder="1" applyAlignment="1">
      <alignment horizontal="center" vertical="center"/>
    </xf>
    <xf numFmtId="3" fontId="45" fillId="3" borderId="6" xfId="5" applyNumberFormat="1" applyFont="1" applyFill="1" applyBorder="1" applyAlignment="1">
      <alignment horizontal="center" vertical="center"/>
    </xf>
    <xf numFmtId="0" fontId="46" fillId="0" borderId="8" xfId="0" quotePrefix="1" applyFont="1" applyBorder="1" applyAlignment="1">
      <alignment horizontal="left" vertical="center" wrapText="1"/>
    </xf>
    <xf numFmtId="0" fontId="46" fillId="0" borderId="0" xfId="0" quotePrefix="1" applyFont="1" applyAlignment="1">
      <alignment horizontal="left" vertical="center" wrapText="1"/>
    </xf>
    <xf numFmtId="0" fontId="46" fillId="0" borderId="1" xfId="0" quotePrefix="1" applyFont="1" applyBorder="1" applyAlignment="1">
      <alignment horizontal="left" vertical="center" wrapText="1"/>
    </xf>
    <xf numFmtId="0" fontId="48" fillId="0" borderId="8" xfId="0" quotePrefix="1" applyFont="1" applyBorder="1" applyAlignment="1">
      <alignment horizontal="left" vertical="center" wrapText="1"/>
    </xf>
    <xf numFmtId="0" fontId="48" fillId="0" borderId="0" xfId="0" quotePrefix="1" applyFont="1" applyAlignment="1">
      <alignment horizontal="left" vertical="center" wrapText="1"/>
    </xf>
    <xf numFmtId="0" fontId="48" fillId="0" borderId="1" xfId="0" quotePrefix="1" applyFont="1" applyBorder="1" applyAlignment="1">
      <alignment horizontal="left" vertical="center" wrapText="1"/>
    </xf>
    <xf numFmtId="0" fontId="32" fillId="0" borderId="11" xfId="0" applyFont="1" applyBorder="1" applyAlignment="1">
      <alignment horizontal="left" vertical="center"/>
    </xf>
    <xf numFmtId="0" fontId="46" fillId="0" borderId="9" xfId="0" applyFont="1" applyBorder="1" applyAlignment="1">
      <alignment horizontal="left" vertical="center"/>
    </xf>
    <xf numFmtId="0" fontId="46" fillId="0" borderId="10" xfId="0" applyFont="1" applyBorder="1" applyAlignment="1">
      <alignment horizontal="left" vertical="center"/>
    </xf>
    <xf numFmtId="0" fontId="46" fillId="0" borderId="8" xfId="0" applyFont="1" applyBorder="1" applyAlignment="1">
      <alignment horizontal="left" vertical="center" wrapText="1"/>
    </xf>
    <xf numFmtId="0" fontId="46" fillId="0" borderId="0" xfId="0" applyFont="1" applyAlignment="1">
      <alignment horizontal="left" vertical="center" wrapText="1"/>
    </xf>
    <xf numFmtId="0" fontId="46" fillId="0" borderId="1" xfId="0" applyFont="1" applyBorder="1" applyAlignment="1">
      <alignment horizontal="left" vertical="center" wrapText="1"/>
    </xf>
    <xf numFmtId="0" fontId="45" fillId="3" borderId="6" xfId="0" applyFont="1" applyFill="1" applyBorder="1" applyAlignment="1">
      <alignment horizontal="center" vertical="center" wrapText="1"/>
    </xf>
    <xf numFmtId="0" fontId="45" fillId="3" borderId="11" xfId="0" applyFont="1" applyFill="1" applyBorder="1" applyAlignment="1">
      <alignment horizontal="center" vertical="center" wrapText="1"/>
    </xf>
    <xf numFmtId="0" fontId="45" fillId="3" borderId="8" xfId="0" applyFont="1" applyFill="1" applyBorder="1" applyAlignment="1">
      <alignment horizontal="center" vertical="center" wrapText="1"/>
    </xf>
    <xf numFmtId="0" fontId="45" fillId="3" borderId="9" xfId="0" applyFont="1" applyFill="1" applyBorder="1" applyAlignment="1">
      <alignment horizontal="center" vertical="center" wrapText="1"/>
    </xf>
    <xf numFmtId="0" fontId="45" fillId="3" borderId="0" xfId="0" applyFont="1" applyFill="1" applyAlignment="1">
      <alignment horizontal="center" vertical="center" wrapText="1"/>
    </xf>
    <xf numFmtId="0" fontId="26" fillId="5" borderId="3" xfId="0" applyFont="1" applyFill="1" applyBorder="1" applyAlignment="1">
      <alignment horizontal="left" vertical="center" wrapText="1"/>
    </xf>
    <xf numFmtId="0" fontId="26" fillId="5" borderId="4" xfId="0" applyFont="1" applyFill="1" applyBorder="1" applyAlignment="1">
      <alignment horizontal="left" vertical="center" wrapText="1"/>
    </xf>
    <xf numFmtId="0" fontId="26" fillId="5" borderId="5" xfId="0" applyFont="1" applyFill="1" applyBorder="1" applyAlignment="1">
      <alignment horizontal="left" vertical="center" wrapText="1"/>
    </xf>
    <xf numFmtId="0" fontId="26" fillId="5" borderId="6" xfId="0" applyFont="1" applyFill="1" applyBorder="1" applyAlignment="1">
      <alignment horizontal="left" vertical="center" wrapText="1"/>
    </xf>
    <xf numFmtId="0" fontId="26" fillId="5" borderId="7" xfId="0" applyFont="1" applyFill="1" applyBorder="1" applyAlignment="1">
      <alignment horizontal="left" vertical="center" wrapText="1"/>
    </xf>
    <xf numFmtId="0" fontId="26" fillId="5" borderId="9" xfId="0" applyFont="1" applyFill="1" applyBorder="1" applyAlignment="1">
      <alignment horizontal="left" vertical="center" wrapText="1"/>
    </xf>
    <xf numFmtId="3" fontId="45" fillId="3" borderId="10" xfId="0" applyNumberFormat="1" applyFont="1" applyFill="1" applyBorder="1" applyAlignment="1">
      <alignment horizontal="center" vertical="center"/>
    </xf>
    <xf numFmtId="3" fontId="45" fillId="3" borderId="1" xfId="0" applyNumberFormat="1" applyFont="1" applyFill="1" applyBorder="1" applyAlignment="1">
      <alignment horizontal="center" vertical="center"/>
    </xf>
    <xf numFmtId="0" fontId="48" fillId="4" borderId="8" xfId="0" quotePrefix="1" applyFont="1" applyFill="1" applyBorder="1" applyAlignment="1">
      <alignment horizontal="left" vertical="center" wrapText="1"/>
    </xf>
    <xf numFmtId="0" fontId="48" fillId="4" borderId="0" xfId="0" quotePrefix="1" applyFont="1" applyFill="1" applyAlignment="1">
      <alignment horizontal="left" vertical="center" wrapText="1"/>
    </xf>
    <xf numFmtId="3" fontId="45" fillId="3" borderId="9" xfId="0" applyNumberFormat="1" applyFont="1" applyFill="1" applyBorder="1" applyAlignment="1">
      <alignment horizontal="center" vertical="center" wrapText="1"/>
    </xf>
    <xf numFmtId="3" fontId="45" fillId="3" borderId="0" xfId="0" applyNumberFormat="1" applyFont="1" applyFill="1" applyAlignment="1">
      <alignment horizontal="center" vertical="center" wrapText="1"/>
    </xf>
    <xf numFmtId="0" fontId="46" fillId="4" borderId="8" xfId="0" quotePrefix="1" applyFont="1" applyFill="1" applyBorder="1" applyAlignment="1">
      <alignment horizontal="left" vertical="top" wrapText="1"/>
    </xf>
    <xf numFmtId="0" fontId="46" fillId="4" borderId="0" xfId="0" quotePrefix="1" applyFont="1" applyFill="1" applyAlignment="1">
      <alignment horizontal="left" vertical="top" wrapText="1"/>
    </xf>
    <xf numFmtId="0" fontId="46" fillId="4" borderId="1" xfId="0" quotePrefix="1" applyFont="1" applyFill="1" applyBorder="1" applyAlignment="1">
      <alignment horizontal="left" vertical="top" wrapText="1"/>
    </xf>
    <xf numFmtId="0" fontId="46" fillId="4" borderId="8" xfId="0" applyFont="1" applyFill="1" applyBorder="1" applyAlignment="1">
      <alignment horizontal="left" vertical="top" wrapText="1"/>
    </xf>
    <xf numFmtId="0" fontId="46" fillId="4" borderId="0" xfId="0" applyFont="1" applyFill="1" applyAlignment="1">
      <alignment horizontal="left" vertical="top" wrapText="1"/>
    </xf>
    <xf numFmtId="0" fontId="46" fillId="4" borderId="1" xfId="0" applyFont="1" applyFill="1" applyBorder="1" applyAlignment="1">
      <alignment horizontal="left" vertical="top" wrapText="1"/>
    </xf>
    <xf numFmtId="0" fontId="26" fillId="5" borderId="0" xfId="0" applyFont="1" applyFill="1" applyAlignment="1">
      <alignment horizontal="left" vertical="center" wrapText="1"/>
    </xf>
    <xf numFmtId="0" fontId="26" fillId="5" borderId="1" xfId="0" applyFont="1" applyFill="1" applyBorder="1" applyAlignment="1">
      <alignment horizontal="left" vertical="center" wrapText="1"/>
    </xf>
    <xf numFmtId="3" fontId="45" fillId="3" borderId="11" xfId="0" applyNumberFormat="1" applyFont="1" applyFill="1" applyBorder="1" applyAlignment="1">
      <alignment horizontal="center" vertical="center" wrapText="1"/>
    </xf>
    <xf numFmtId="3" fontId="45" fillId="3" borderId="2" xfId="0" applyNumberFormat="1" applyFont="1" applyFill="1" applyBorder="1" applyAlignment="1">
      <alignment horizontal="center" vertical="center" wrapText="1"/>
    </xf>
    <xf numFmtId="0" fontId="34" fillId="3" borderId="9" xfId="0" applyFont="1" applyFill="1" applyBorder="1" applyAlignment="1">
      <alignment horizontal="center" vertical="center" wrapText="1"/>
    </xf>
    <xf numFmtId="0" fontId="34" fillId="3" borderId="0" xfId="0" applyFont="1" applyFill="1" applyAlignment="1">
      <alignment horizontal="center" vertical="center" wrapText="1"/>
    </xf>
    <xf numFmtId="3" fontId="45" fillId="3" borderId="10" xfId="0" applyNumberFormat="1" applyFont="1" applyFill="1" applyBorder="1" applyAlignment="1">
      <alignment horizontal="center" vertical="center" wrapText="1"/>
    </xf>
    <xf numFmtId="3" fontId="45" fillId="3" borderId="1" xfId="0" applyNumberFormat="1" applyFont="1" applyFill="1" applyBorder="1" applyAlignment="1">
      <alignment horizontal="center" vertical="center" wrapText="1"/>
    </xf>
    <xf numFmtId="0" fontId="34" fillId="3" borderId="6" xfId="0" applyFont="1" applyFill="1" applyBorder="1" applyAlignment="1">
      <alignment horizontal="center" vertical="center" wrapText="1"/>
    </xf>
    <xf numFmtId="0" fontId="34" fillId="3" borderId="7" xfId="0" applyFont="1" applyFill="1" applyBorder="1" applyAlignment="1">
      <alignment horizontal="center" vertical="center" wrapText="1"/>
    </xf>
    <xf numFmtId="0" fontId="40" fillId="3" borderId="12" xfId="0" applyFont="1" applyFill="1" applyBorder="1" applyAlignment="1">
      <alignment horizontal="center" vertical="center" wrapText="1"/>
    </xf>
    <xf numFmtId="0" fontId="40" fillId="3" borderId="13" xfId="0" applyFont="1" applyFill="1" applyBorder="1" applyAlignment="1">
      <alignment horizontal="center" vertical="center" wrapText="1"/>
    </xf>
    <xf numFmtId="0" fontId="26" fillId="4" borderId="6" xfId="0" applyFont="1" applyFill="1" applyBorder="1" applyAlignment="1">
      <alignment horizontal="center" wrapText="1"/>
    </xf>
    <xf numFmtId="0" fontId="34" fillId="3" borderId="11" xfId="0" applyFont="1" applyFill="1" applyBorder="1" applyAlignment="1">
      <alignment horizontal="center" vertical="center"/>
    </xf>
    <xf numFmtId="0" fontId="34" fillId="3" borderId="14" xfId="0" applyFont="1" applyFill="1" applyBorder="1" applyAlignment="1">
      <alignment horizontal="center" vertical="center"/>
    </xf>
  </cellXfs>
  <cellStyles count="6">
    <cellStyle name="Euro" xfId="1" xr:uid="{00000000-0005-0000-0000-000000000000}"/>
    <cellStyle name="Hipervínculo" xfId="2" builtinId="8"/>
    <cellStyle name="Millares" xfId="3" builtinId="3"/>
    <cellStyle name="Millares 2" xfId="4" xr:uid="{00000000-0005-0000-0000-000003000000}"/>
    <cellStyle name="Normal" xfId="0" builtinId="0"/>
    <cellStyle name="Normal 2" xfId="5" xr:uid="{00000000-0005-0000-0000-000005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image" Target="../media/image9.png"/><Relationship Id="rId2" Type="http://schemas.openxmlformats.org/officeDocument/2006/relationships/image" Target="../media/image8.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11.png"/><Relationship Id="rId1" Type="http://schemas.openxmlformats.org/officeDocument/2006/relationships/image" Target="../media/image10.png"/><Relationship Id="rId4" Type="http://schemas.openxmlformats.org/officeDocument/2006/relationships/image" Target="../media/image12.png"/></Relationships>
</file>

<file path=xl/drawings/_rels/drawing6.xml.rels><?xml version="1.0" encoding="UTF-8" standalone="yes"?>
<Relationships xmlns="http://schemas.openxmlformats.org/package/2006/relationships"><Relationship Id="rId2" Type="http://schemas.openxmlformats.org/officeDocument/2006/relationships/image" Target="../media/image13.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39687</xdr:rowOff>
    </xdr:from>
    <xdr:to>
      <xdr:col>9</xdr:col>
      <xdr:colOff>38100</xdr:colOff>
      <xdr:row>1</xdr:row>
      <xdr:rowOff>119062</xdr:rowOff>
    </xdr:to>
    <xdr:pic>
      <xdr:nvPicPr>
        <xdr:cNvPr id="14842" name="Imagen 12">
          <a:extLst>
            <a:ext uri="{FF2B5EF4-FFF2-40B4-BE49-F238E27FC236}">
              <a16:creationId xmlns:a16="http://schemas.microsoft.com/office/drawing/2014/main" id="{9795F7CC-5EEC-4D72-AB56-B659AF6FC8D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19844" y="853281"/>
          <a:ext cx="6705600" cy="79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277812</xdr:colOff>
      <xdr:row>0</xdr:row>
      <xdr:rowOff>158750</xdr:rowOff>
    </xdr:from>
    <xdr:to>
      <xdr:col>8</xdr:col>
      <xdr:colOff>507816</xdr:colOff>
      <xdr:row>0</xdr:row>
      <xdr:rowOff>606425</xdr:rowOff>
    </xdr:to>
    <xdr:grpSp>
      <xdr:nvGrpSpPr>
        <xdr:cNvPr id="2" name="Grupo 2">
          <a:extLst>
            <a:ext uri="{FF2B5EF4-FFF2-40B4-BE49-F238E27FC236}">
              <a16:creationId xmlns:a16="http://schemas.microsoft.com/office/drawing/2014/main" id="{20C4C81E-26E1-4B99-BBD3-9770CCAE32D7}"/>
            </a:ext>
          </a:extLst>
        </xdr:cNvPr>
        <xdr:cNvGrpSpPr>
          <a:grpSpLocks/>
        </xdr:cNvGrpSpPr>
      </xdr:nvGrpSpPr>
      <xdr:grpSpPr bwMode="auto">
        <a:xfrm>
          <a:off x="297656" y="158750"/>
          <a:ext cx="6202973" cy="447675"/>
          <a:chOff x="288407" y="268532"/>
          <a:chExt cx="6203496" cy="447675"/>
        </a:xfrm>
      </xdr:grpSpPr>
      <xdr:pic>
        <xdr:nvPicPr>
          <xdr:cNvPr id="4" name="Imagen 17">
            <a:extLst>
              <a:ext uri="{FF2B5EF4-FFF2-40B4-BE49-F238E27FC236}">
                <a16:creationId xmlns:a16="http://schemas.microsoft.com/office/drawing/2014/main" id="{1C5DAADF-2CC6-02A1-CCAC-47E6F35BE8D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88407" y="268532"/>
            <a:ext cx="1286422"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5" name="Imagen 17">
            <a:extLst>
              <a:ext uri="{FF2B5EF4-FFF2-40B4-BE49-F238E27FC236}">
                <a16:creationId xmlns:a16="http://schemas.microsoft.com/office/drawing/2014/main" id="{C0390AF7-F0A6-A698-64F5-26D7AF149D08}"/>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080990" y="289875"/>
            <a:ext cx="1410913" cy="4049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6</xdr:col>
      <xdr:colOff>876300</xdr:colOff>
      <xdr:row>1</xdr:row>
      <xdr:rowOff>38100</xdr:rowOff>
    </xdr:to>
    <xdr:pic>
      <xdr:nvPicPr>
        <xdr:cNvPr id="15868" name="Imagen 12">
          <a:extLst>
            <a:ext uri="{FF2B5EF4-FFF2-40B4-BE49-F238E27FC236}">
              <a16:creationId xmlns:a16="http://schemas.microsoft.com/office/drawing/2014/main" id="{581AA401-ECC1-47E9-8348-DE86F6A360E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0" y="666750"/>
          <a:ext cx="670560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28574</xdr:colOff>
      <xdr:row>0</xdr:row>
      <xdr:rowOff>171449</xdr:rowOff>
    </xdr:from>
    <xdr:to>
      <xdr:col>7</xdr:col>
      <xdr:colOff>9524</xdr:colOff>
      <xdr:row>0</xdr:row>
      <xdr:rowOff>600074</xdr:rowOff>
    </xdr:to>
    <xdr:grpSp>
      <xdr:nvGrpSpPr>
        <xdr:cNvPr id="3" name="Grupo 2">
          <a:extLst>
            <a:ext uri="{FF2B5EF4-FFF2-40B4-BE49-F238E27FC236}">
              <a16:creationId xmlns:a16="http://schemas.microsoft.com/office/drawing/2014/main" id="{33511B08-7060-43F4-8AF9-AACAFDE5F778}"/>
            </a:ext>
          </a:extLst>
        </xdr:cNvPr>
        <xdr:cNvGrpSpPr>
          <a:grpSpLocks/>
        </xdr:cNvGrpSpPr>
      </xdr:nvGrpSpPr>
      <xdr:grpSpPr bwMode="auto">
        <a:xfrm>
          <a:off x="28574" y="171449"/>
          <a:ext cx="6755606" cy="428625"/>
          <a:chOff x="288407" y="268532"/>
          <a:chExt cx="7694160" cy="447675"/>
        </a:xfrm>
      </xdr:grpSpPr>
      <xdr:pic>
        <xdr:nvPicPr>
          <xdr:cNvPr id="4" name="Imagen 17">
            <a:extLst>
              <a:ext uri="{FF2B5EF4-FFF2-40B4-BE49-F238E27FC236}">
                <a16:creationId xmlns:a16="http://schemas.microsoft.com/office/drawing/2014/main" id="{D67B31A6-2649-E1FD-069D-B6EB308A699A}"/>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88407" y="268532"/>
            <a:ext cx="1286422"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5" name="Imagen 17">
            <a:extLst>
              <a:ext uri="{FF2B5EF4-FFF2-40B4-BE49-F238E27FC236}">
                <a16:creationId xmlns:a16="http://schemas.microsoft.com/office/drawing/2014/main" id="{064FFF03-32C0-A29D-F18E-4BB03E240E8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571654" y="289875"/>
            <a:ext cx="1410913" cy="4049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9524</xdr:colOff>
      <xdr:row>1</xdr:row>
      <xdr:rowOff>129004</xdr:rowOff>
    </xdr:from>
    <xdr:to>
      <xdr:col>15</xdr:col>
      <xdr:colOff>113391</xdr:colOff>
      <xdr:row>1</xdr:row>
      <xdr:rowOff>209550</xdr:rowOff>
    </xdr:to>
    <xdr:pic>
      <xdr:nvPicPr>
        <xdr:cNvPr id="2" name="Imagen 12">
          <a:extLst>
            <a:ext uri="{FF2B5EF4-FFF2-40B4-BE49-F238E27FC236}">
              <a16:creationId xmlns:a16="http://schemas.microsoft.com/office/drawing/2014/main" id="{D6148967-B211-4652-BB14-8630B120E27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flipV="1">
          <a:off x="9524" y="718647"/>
          <a:ext cx="14493421" cy="805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178593</xdr:colOff>
      <xdr:row>0</xdr:row>
      <xdr:rowOff>166688</xdr:rowOff>
    </xdr:from>
    <xdr:to>
      <xdr:col>14</xdr:col>
      <xdr:colOff>821530</xdr:colOff>
      <xdr:row>1</xdr:row>
      <xdr:rowOff>142874</xdr:rowOff>
    </xdr:to>
    <xdr:grpSp>
      <xdr:nvGrpSpPr>
        <xdr:cNvPr id="3" name="Grupo 2">
          <a:extLst>
            <a:ext uri="{FF2B5EF4-FFF2-40B4-BE49-F238E27FC236}">
              <a16:creationId xmlns:a16="http://schemas.microsoft.com/office/drawing/2014/main" id="{5815765F-986D-4BA6-98E0-82FAA73B6841}"/>
            </a:ext>
          </a:extLst>
        </xdr:cNvPr>
        <xdr:cNvGrpSpPr>
          <a:grpSpLocks/>
        </xdr:cNvGrpSpPr>
      </xdr:nvGrpSpPr>
      <xdr:grpSpPr bwMode="auto">
        <a:xfrm>
          <a:off x="178593" y="166688"/>
          <a:ext cx="14144625" cy="571499"/>
          <a:chOff x="288407" y="268532"/>
          <a:chExt cx="6322748" cy="447675"/>
        </a:xfrm>
      </xdr:grpSpPr>
      <xdr:pic>
        <xdr:nvPicPr>
          <xdr:cNvPr id="4" name="Imagen 17">
            <a:extLst>
              <a:ext uri="{FF2B5EF4-FFF2-40B4-BE49-F238E27FC236}">
                <a16:creationId xmlns:a16="http://schemas.microsoft.com/office/drawing/2014/main" id="{86164930-E7D5-16D2-51CB-5C4B3A723D7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88407" y="268532"/>
            <a:ext cx="1286422"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5" name="Imagen 17">
            <a:extLst>
              <a:ext uri="{FF2B5EF4-FFF2-40B4-BE49-F238E27FC236}">
                <a16:creationId xmlns:a16="http://schemas.microsoft.com/office/drawing/2014/main" id="{D71BC2DB-E4A2-71CF-FFEA-6056C3585699}"/>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242" y="289875"/>
            <a:ext cx="1410913" cy="4049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38817</xdr:colOff>
      <xdr:row>0</xdr:row>
      <xdr:rowOff>1034230</xdr:rowOff>
    </xdr:from>
    <xdr:to>
      <xdr:col>14</xdr:col>
      <xdr:colOff>48342</xdr:colOff>
      <xdr:row>0</xdr:row>
      <xdr:rowOff>1082060</xdr:rowOff>
    </xdr:to>
    <xdr:pic>
      <xdr:nvPicPr>
        <xdr:cNvPr id="2" name="Imagen 6">
          <a:extLst>
            <a:ext uri="{FF2B5EF4-FFF2-40B4-BE49-F238E27FC236}">
              <a16:creationId xmlns:a16="http://schemas.microsoft.com/office/drawing/2014/main" id="{4EA3C564-ED29-4902-8BFD-158D0EB76C9B}"/>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38817" y="1034230"/>
          <a:ext cx="12430125" cy="478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245806</xdr:colOff>
      <xdr:row>0</xdr:row>
      <xdr:rowOff>194596</xdr:rowOff>
    </xdr:from>
    <xdr:to>
      <xdr:col>13</xdr:col>
      <xdr:colOff>778387</xdr:colOff>
      <xdr:row>0</xdr:row>
      <xdr:rowOff>932016</xdr:rowOff>
    </xdr:to>
    <xdr:grpSp>
      <xdr:nvGrpSpPr>
        <xdr:cNvPr id="3" name="Grupo 2">
          <a:extLst>
            <a:ext uri="{FF2B5EF4-FFF2-40B4-BE49-F238E27FC236}">
              <a16:creationId xmlns:a16="http://schemas.microsoft.com/office/drawing/2014/main" id="{A604B50A-281E-4120-BB4C-25D9B5CAB3C2}"/>
            </a:ext>
          </a:extLst>
        </xdr:cNvPr>
        <xdr:cNvGrpSpPr>
          <a:grpSpLocks/>
        </xdr:cNvGrpSpPr>
      </xdr:nvGrpSpPr>
      <xdr:grpSpPr bwMode="auto">
        <a:xfrm>
          <a:off x="245806" y="194596"/>
          <a:ext cx="12003549" cy="737420"/>
          <a:chOff x="288407" y="268532"/>
          <a:chExt cx="6322748" cy="447675"/>
        </a:xfrm>
      </xdr:grpSpPr>
      <xdr:pic>
        <xdr:nvPicPr>
          <xdr:cNvPr id="4" name="Imagen 17">
            <a:extLst>
              <a:ext uri="{FF2B5EF4-FFF2-40B4-BE49-F238E27FC236}">
                <a16:creationId xmlns:a16="http://schemas.microsoft.com/office/drawing/2014/main" id="{B0C1F079-EDF4-A444-486B-0A76D6DC560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88407" y="268532"/>
            <a:ext cx="1286422"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5" name="Imagen 17">
            <a:extLst>
              <a:ext uri="{FF2B5EF4-FFF2-40B4-BE49-F238E27FC236}">
                <a16:creationId xmlns:a16="http://schemas.microsoft.com/office/drawing/2014/main" id="{22ED90FB-4407-A8BC-BDE9-3DE4BAED820D}"/>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242" y="289875"/>
            <a:ext cx="1410913" cy="4049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66675</xdr:colOff>
      <xdr:row>0</xdr:row>
      <xdr:rowOff>142875</xdr:rowOff>
    </xdr:from>
    <xdr:to>
      <xdr:col>1</xdr:col>
      <xdr:colOff>400050</xdr:colOff>
      <xdr:row>0</xdr:row>
      <xdr:rowOff>571500</xdr:rowOff>
    </xdr:to>
    <xdr:pic>
      <xdr:nvPicPr>
        <xdr:cNvPr id="20601" name="Imagen 6">
          <a:extLst>
            <a:ext uri="{FF2B5EF4-FFF2-40B4-BE49-F238E27FC236}">
              <a16:creationId xmlns:a16="http://schemas.microsoft.com/office/drawing/2014/main" id="{D5755AFB-D4CE-42E7-A77A-C0544709228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675" y="142875"/>
          <a:ext cx="1038225"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419100</xdr:colOff>
      <xdr:row>0</xdr:row>
      <xdr:rowOff>123825</xdr:rowOff>
    </xdr:from>
    <xdr:to>
      <xdr:col>7</xdr:col>
      <xdr:colOff>781050</xdr:colOff>
      <xdr:row>0</xdr:row>
      <xdr:rowOff>638175</xdr:rowOff>
    </xdr:to>
    <xdr:pic>
      <xdr:nvPicPr>
        <xdr:cNvPr id="20602" name="Imagen 7">
          <a:extLst>
            <a:ext uri="{FF2B5EF4-FFF2-40B4-BE49-F238E27FC236}">
              <a16:creationId xmlns:a16="http://schemas.microsoft.com/office/drawing/2014/main" id="{0F148949-E2FA-4642-86B2-678913E3E7E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229100" y="123825"/>
          <a:ext cx="2162175" cy="514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28575</xdr:colOff>
      <xdr:row>2</xdr:row>
      <xdr:rowOff>16248</xdr:rowOff>
    </xdr:from>
    <xdr:to>
      <xdr:col>8</xdr:col>
      <xdr:colOff>38100</xdr:colOff>
      <xdr:row>2</xdr:row>
      <xdr:rowOff>90767</xdr:rowOff>
    </xdr:to>
    <xdr:pic>
      <xdr:nvPicPr>
        <xdr:cNvPr id="20604" name="Imagen 6">
          <a:extLst>
            <a:ext uri="{FF2B5EF4-FFF2-40B4-BE49-F238E27FC236}">
              <a16:creationId xmlns:a16="http://schemas.microsoft.com/office/drawing/2014/main" id="{958FD13B-28DA-4F29-A341-5B405D5AAB5A}"/>
            </a:ext>
          </a:extLst>
        </xdr:cNvPr>
        <xdr:cNvPicPr preferRelativeResize="0">
          <a:picLocks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l="2815" t="45454" r="978" b="19910"/>
        <a:stretch>
          <a:fillRect/>
        </a:stretch>
      </xdr:blipFill>
      <xdr:spPr bwMode="auto">
        <a:xfrm>
          <a:off x="28575" y="1383366"/>
          <a:ext cx="6497731" cy="745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78441</xdr:colOff>
      <xdr:row>1</xdr:row>
      <xdr:rowOff>215454</xdr:rowOff>
    </xdr:from>
    <xdr:to>
      <xdr:col>7</xdr:col>
      <xdr:colOff>829235</xdr:colOff>
      <xdr:row>1</xdr:row>
      <xdr:rowOff>661146</xdr:rowOff>
    </xdr:to>
    <xdr:pic>
      <xdr:nvPicPr>
        <xdr:cNvPr id="3" name="Imagen 2">
          <a:extLst>
            <a:ext uri="{FF2B5EF4-FFF2-40B4-BE49-F238E27FC236}">
              <a16:creationId xmlns:a16="http://schemas.microsoft.com/office/drawing/2014/main" id="{9BB1F751-0A19-63A6-21E8-506604FC2970}"/>
            </a:ext>
          </a:extLst>
        </xdr:cNvPr>
        <xdr:cNvPicPr>
          <a:picLocks noChangeAspect="1"/>
        </xdr:cNvPicPr>
      </xdr:nvPicPr>
      <xdr:blipFill>
        <a:blip xmlns:r="http://schemas.openxmlformats.org/officeDocument/2006/relationships" r:embed="rId4"/>
        <a:stretch>
          <a:fillRect/>
        </a:stretch>
      </xdr:blipFill>
      <xdr:spPr>
        <a:xfrm>
          <a:off x="78441" y="899013"/>
          <a:ext cx="6376147" cy="445692"/>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28575</xdr:colOff>
      <xdr:row>1</xdr:row>
      <xdr:rowOff>28575</xdr:rowOff>
    </xdr:from>
    <xdr:to>
      <xdr:col>13</xdr:col>
      <xdr:colOff>22411</xdr:colOff>
      <xdr:row>1</xdr:row>
      <xdr:rowOff>123264</xdr:rowOff>
    </xdr:to>
    <xdr:pic>
      <xdr:nvPicPr>
        <xdr:cNvPr id="13989" name="Imagen 6">
          <a:extLst>
            <a:ext uri="{FF2B5EF4-FFF2-40B4-BE49-F238E27FC236}">
              <a16:creationId xmlns:a16="http://schemas.microsoft.com/office/drawing/2014/main" id="{984417D7-D774-48FE-9ECB-D9A65A686169}"/>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28575" y="835399"/>
          <a:ext cx="5372660" cy="946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179295</xdr:colOff>
      <xdr:row>0</xdr:row>
      <xdr:rowOff>304616</xdr:rowOff>
    </xdr:from>
    <xdr:to>
      <xdr:col>13</xdr:col>
      <xdr:colOff>156883</xdr:colOff>
      <xdr:row>0</xdr:row>
      <xdr:rowOff>683559</xdr:rowOff>
    </xdr:to>
    <xdr:pic>
      <xdr:nvPicPr>
        <xdr:cNvPr id="3" name="Imagen 2">
          <a:extLst>
            <a:ext uri="{FF2B5EF4-FFF2-40B4-BE49-F238E27FC236}">
              <a16:creationId xmlns:a16="http://schemas.microsoft.com/office/drawing/2014/main" id="{3DA945A2-05E9-A181-7BE4-6ED6860986F9}"/>
            </a:ext>
          </a:extLst>
        </xdr:cNvPr>
        <xdr:cNvPicPr>
          <a:picLocks noChangeAspect="1"/>
        </xdr:cNvPicPr>
      </xdr:nvPicPr>
      <xdr:blipFill>
        <a:blip xmlns:r="http://schemas.openxmlformats.org/officeDocument/2006/relationships" r:embed="rId2"/>
        <a:stretch>
          <a:fillRect/>
        </a:stretch>
      </xdr:blipFill>
      <xdr:spPr>
        <a:xfrm>
          <a:off x="179295" y="304616"/>
          <a:ext cx="5356412" cy="378943"/>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O16"/>
  <sheetViews>
    <sheetView showGridLines="0" zoomScale="96" zoomScaleNormal="96" workbookViewId="0">
      <selection activeCell="B3" sqref="B3:I4"/>
    </sheetView>
  </sheetViews>
  <sheetFormatPr baseColWidth="10" defaultRowHeight="12.75" x14ac:dyDescent="0.2"/>
  <cols>
    <col min="1" max="1" width="0.28515625" customWidth="1"/>
    <col min="2" max="2" width="12.85546875" style="1" customWidth="1"/>
    <col min="3" max="4" width="12.85546875" customWidth="1"/>
    <col min="5" max="8" width="12.85546875" style="2" customWidth="1"/>
    <col min="9" max="9" width="10.42578125" style="2" customWidth="1"/>
    <col min="10" max="10" width="11.42578125" style="3"/>
  </cols>
  <sheetData>
    <row r="1" spans="2:15" ht="63.75" customHeight="1" x14ac:dyDescent="0.2"/>
    <row r="2" spans="2:15" ht="16.5" customHeight="1" x14ac:dyDescent="0.2"/>
    <row r="3" spans="2:15" ht="12.75" customHeight="1" x14ac:dyDescent="0.2">
      <c r="B3" s="253" t="s">
        <v>51</v>
      </c>
      <c r="C3" s="254"/>
      <c r="D3" s="254"/>
      <c r="E3" s="254"/>
      <c r="F3" s="254"/>
      <c r="G3" s="254"/>
      <c r="H3" s="254"/>
      <c r="I3" s="255"/>
    </row>
    <row r="4" spans="2:15" ht="15.75" customHeight="1" x14ac:dyDescent="0.2">
      <c r="B4" s="256"/>
      <c r="C4" s="257"/>
      <c r="D4" s="257"/>
      <c r="E4" s="257"/>
      <c r="F4" s="257"/>
      <c r="G4" s="257"/>
      <c r="H4" s="257"/>
      <c r="I4" s="258"/>
    </row>
    <row r="5" spans="2:15" ht="12" customHeight="1" x14ac:dyDescent="0.2">
      <c r="B5" s="259" t="s">
        <v>52</v>
      </c>
      <c r="C5" s="260"/>
      <c r="D5" s="260"/>
      <c r="E5" s="260"/>
      <c r="F5" s="260"/>
      <c r="G5" s="260"/>
      <c r="H5" s="260"/>
      <c r="I5" s="261"/>
    </row>
    <row r="6" spans="2:15" ht="12" customHeight="1" x14ac:dyDescent="0.2">
      <c r="B6" s="262"/>
      <c r="C6" s="263"/>
      <c r="D6" s="263"/>
      <c r="E6" s="263"/>
      <c r="F6" s="263"/>
      <c r="G6" s="263"/>
      <c r="H6" s="263"/>
      <c r="I6" s="264"/>
    </row>
    <row r="7" spans="2:15" ht="12" customHeight="1" x14ac:dyDescent="0.2">
      <c r="B7" s="262"/>
      <c r="C7" s="263"/>
      <c r="D7" s="263"/>
      <c r="E7" s="263"/>
      <c r="F7" s="263"/>
      <c r="G7" s="263"/>
      <c r="H7" s="263"/>
      <c r="I7" s="264"/>
    </row>
    <row r="8" spans="2:15" s="25" customFormat="1" ht="9" customHeight="1" x14ac:dyDescent="0.25">
      <c r="B8" s="32"/>
      <c r="E8" s="29"/>
      <c r="F8" s="29"/>
      <c r="G8" s="29"/>
      <c r="H8" s="29"/>
      <c r="I8" s="33"/>
      <c r="J8" s="24"/>
    </row>
    <row r="9" spans="2:15" s="92" customFormat="1" ht="24" customHeight="1" x14ac:dyDescent="0.2">
      <c r="B9" s="34" t="s">
        <v>42</v>
      </c>
      <c r="C9" s="31" t="s">
        <v>37</v>
      </c>
      <c r="D9" s="89"/>
      <c r="E9" s="89"/>
      <c r="F9" s="89"/>
      <c r="G9" s="89"/>
      <c r="H9" s="89"/>
      <c r="I9" s="90"/>
      <c r="J9" s="91"/>
    </row>
    <row r="10" spans="2:15" s="92" customFormat="1" ht="24" customHeight="1" x14ac:dyDescent="0.2">
      <c r="B10" s="34" t="s">
        <v>43</v>
      </c>
      <c r="C10" s="31" t="s">
        <v>38</v>
      </c>
      <c r="D10" s="31"/>
      <c r="E10" s="89"/>
      <c r="F10" s="89"/>
      <c r="G10" s="89"/>
      <c r="H10" s="89"/>
      <c r="I10" s="90"/>
      <c r="J10" s="91"/>
    </row>
    <row r="11" spans="2:15" s="92" customFormat="1" ht="24" customHeight="1" x14ac:dyDescent="0.2">
      <c r="B11" s="34" t="s">
        <v>44</v>
      </c>
      <c r="C11" s="89" t="s">
        <v>39</v>
      </c>
      <c r="D11" s="89"/>
      <c r="E11" s="89"/>
      <c r="F11" s="89"/>
      <c r="G11" s="89"/>
      <c r="H11" s="89"/>
      <c r="I11" s="90"/>
      <c r="J11" s="91"/>
    </row>
    <row r="12" spans="2:15" s="92" customFormat="1" ht="24" customHeight="1" x14ac:dyDescent="0.2">
      <c r="B12" s="34" t="s">
        <v>45</v>
      </c>
      <c r="C12" s="31" t="s">
        <v>40</v>
      </c>
      <c r="D12" s="89"/>
      <c r="E12" s="89"/>
      <c r="F12" s="89"/>
      <c r="G12" s="89"/>
      <c r="H12" s="89"/>
      <c r="I12" s="90"/>
      <c r="J12" s="91"/>
    </row>
    <row r="13" spans="2:15" s="92" customFormat="1" ht="24" customHeight="1" x14ac:dyDescent="0.2">
      <c r="B13" s="34" t="s">
        <v>66</v>
      </c>
      <c r="C13" s="31" t="s">
        <v>67</v>
      </c>
      <c r="D13" s="157"/>
      <c r="E13" s="89"/>
      <c r="F13" s="89"/>
      <c r="G13" s="89"/>
      <c r="H13" s="89"/>
      <c r="I13" s="90"/>
      <c r="J13" s="91"/>
    </row>
    <row r="14" spans="2:15" s="25" customFormat="1" ht="9" customHeight="1" x14ac:dyDescent="0.25">
      <c r="B14" s="34"/>
      <c r="C14" s="31"/>
      <c r="D14" s="30"/>
      <c r="E14" s="30"/>
      <c r="F14" s="30"/>
      <c r="G14" s="30"/>
      <c r="H14" s="30"/>
      <c r="I14" s="35"/>
      <c r="J14" s="24"/>
    </row>
    <row r="15" spans="2:15" ht="12" customHeight="1" x14ac:dyDescent="0.2">
      <c r="B15" s="26"/>
      <c r="C15" s="27"/>
      <c r="D15" s="27"/>
      <c r="E15" s="27"/>
      <c r="F15" s="27"/>
      <c r="G15" s="27"/>
      <c r="H15" s="27"/>
      <c r="I15" s="28"/>
      <c r="K15" s="3"/>
      <c r="L15" s="3"/>
      <c r="M15" s="3"/>
      <c r="N15" s="3"/>
      <c r="O15" s="3"/>
    </row>
    <row r="16" spans="2:15" x14ac:dyDescent="0.2">
      <c r="C16" s="265"/>
      <c r="D16" s="265"/>
      <c r="E16" s="265"/>
      <c r="F16" s="265"/>
      <c r="G16" s="265"/>
      <c r="H16" s="265"/>
    </row>
  </sheetData>
  <mergeCells count="3">
    <mergeCell ref="B3:I4"/>
    <mergeCell ref="B5:I7"/>
    <mergeCell ref="C16:H16"/>
  </mergeCells>
  <phoneticPr fontId="16" type="noConversion"/>
  <hyperlinks>
    <hyperlink ref="C9:I9" location="'Anexo 1 '!A1" display="A1. Evolución de la producción de metros cúbicos de concreto producido por la industria en el país." xr:uid="{00000000-0004-0000-0000-000000000000}"/>
    <hyperlink ref="C10:I10" location="'Anexo_2 '!A1" display="A2. Evolución metros cúbicos de concreto producido por la industria por destino." xr:uid="{00000000-0004-0000-0000-000001000000}"/>
    <hyperlink ref="C12:I12" location="'Anexo 4'!A1" display="A4. Metros cúbicos de concreto producido por la industria - destino por departamento. " xr:uid="{00000000-0004-0000-0000-000002000000}"/>
    <hyperlink ref="C11:I11" location="'Anexo 3 '!A1" display="A3. Evolución metros cúbicos de concreto producido por la industria por departamento. " xr:uid="{00000000-0004-0000-0000-000003000000}"/>
    <hyperlink ref="C9" location="'Anexo 1 '!A1" display="A1. Evolución de la producción de metros cúbicos de concreto premezclado en el país." xr:uid="{00000000-0004-0000-0000-000004000000}"/>
    <hyperlink ref="B11" location="'Anexo_2 '!A1" display="A2. Evolución metros cúbicos de concreto producido por la industria por destino." xr:uid="{00000000-0004-0000-0000-000005000000}"/>
    <hyperlink ref="B12" location="'Anexo_2 '!A1" display="A2. Evolución metros cúbicos de concreto producido por la industria por destino." xr:uid="{00000000-0004-0000-0000-000006000000}"/>
    <hyperlink ref="C10" location="'Anexo 2 '!A1" display="A2. Evolución metros cúbicos de concreto premezclado por destino." xr:uid="{00000000-0004-0000-0000-000007000000}"/>
    <hyperlink ref="C13:D13" location="'Anexo 5'!A1" display="A5. Cuadro resumen" xr:uid="{00000000-0004-0000-0000-000008000000}"/>
  </hyperlink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62"/>
  <sheetViews>
    <sheetView showGridLines="0" zoomScale="80" zoomScaleNormal="80" workbookViewId="0">
      <pane ySplit="7" topLeftCell="A23" activePane="bottomLeft" state="frozen"/>
      <selection pane="bottomLeft" activeCell="F27" sqref="F27"/>
    </sheetView>
  </sheetViews>
  <sheetFormatPr baseColWidth="10" defaultRowHeight="12.75" x14ac:dyDescent="0.2"/>
  <cols>
    <col min="1" max="6" width="14.5703125" customWidth="1"/>
    <col min="7" max="7" width="13.7109375" customWidth="1"/>
    <col min="8" max="8" width="2" customWidth="1"/>
  </cols>
  <sheetData>
    <row r="1" spans="1:10" ht="52.5" customHeight="1" x14ac:dyDescent="0.2"/>
    <row r="2" spans="1:10" ht="6" customHeight="1" x14ac:dyDescent="0.2"/>
    <row r="3" spans="1:10" ht="12.75" customHeight="1" x14ac:dyDescent="0.2">
      <c r="A3" s="257" t="s">
        <v>41</v>
      </c>
      <c r="B3" s="257"/>
      <c r="C3" s="257"/>
      <c r="D3" s="257"/>
      <c r="E3" s="257"/>
      <c r="F3" s="257"/>
      <c r="G3" s="257"/>
      <c r="H3" s="3"/>
    </row>
    <row r="4" spans="1:10" ht="15.75" customHeight="1" x14ac:dyDescent="0.2">
      <c r="A4" s="257"/>
      <c r="B4" s="257"/>
      <c r="C4" s="257"/>
      <c r="D4" s="257"/>
      <c r="E4" s="257"/>
      <c r="F4" s="257"/>
      <c r="G4" s="257"/>
      <c r="H4" s="3"/>
    </row>
    <row r="5" spans="1:10" s="21" customFormat="1" ht="28.5" customHeight="1" x14ac:dyDescent="0.2">
      <c r="A5" s="273" t="s">
        <v>78</v>
      </c>
      <c r="B5" s="273"/>
      <c r="C5" s="273"/>
      <c r="D5" s="273"/>
      <c r="E5" s="273"/>
      <c r="F5" s="273"/>
      <c r="G5" s="274"/>
      <c r="H5" s="22"/>
    </row>
    <row r="6" spans="1:10" ht="23.25" customHeight="1" x14ac:dyDescent="0.25">
      <c r="A6" s="271" t="s">
        <v>0</v>
      </c>
      <c r="B6" s="271" t="s">
        <v>1</v>
      </c>
      <c r="C6" s="271" t="s">
        <v>26</v>
      </c>
      <c r="D6" s="271"/>
      <c r="E6" s="275" t="s">
        <v>65</v>
      </c>
      <c r="F6" s="271"/>
      <c r="G6" s="276"/>
      <c r="H6" s="4"/>
    </row>
    <row r="7" spans="1:10" ht="23.25" customHeight="1" x14ac:dyDescent="0.25">
      <c r="A7" s="272"/>
      <c r="B7" s="272"/>
      <c r="C7" s="272" t="s">
        <v>15</v>
      </c>
      <c r="D7" s="272"/>
      <c r="E7" s="50" t="s">
        <v>14</v>
      </c>
      <c r="F7" s="36" t="s">
        <v>48</v>
      </c>
      <c r="G7" s="51" t="s">
        <v>27</v>
      </c>
      <c r="H7" s="4"/>
    </row>
    <row r="8" spans="1:10" ht="15" customHeight="1" x14ac:dyDescent="0.25">
      <c r="A8" s="84">
        <v>2022</v>
      </c>
      <c r="B8" s="43" t="s">
        <v>2</v>
      </c>
      <c r="C8" s="101">
        <v>539268.45673388569</v>
      </c>
      <c r="D8" s="43"/>
      <c r="E8" s="48">
        <v>0</v>
      </c>
      <c r="F8" s="48">
        <v>0</v>
      </c>
      <c r="G8" s="49">
        <v>0</v>
      </c>
      <c r="H8" s="4"/>
      <c r="I8" s="58"/>
      <c r="J8" s="175"/>
    </row>
    <row r="9" spans="1:10" ht="15" customHeight="1" x14ac:dyDescent="0.25">
      <c r="A9" s="84"/>
      <c r="B9" s="38" t="s">
        <v>3</v>
      </c>
      <c r="C9" s="100">
        <v>649535.05571698095</v>
      </c>
      <c r="D9" s="38"/>
      <c r="E9" s="46">
        <v>0</v>
      </c>
      <c r="F9" s="46">
        <v>0</v>
      </c>
      <c r="G9" s="47">
        <v>0</v>
      </c>
      <c r="H9" s="4"/>
      <c r="I9" s="58"/>
      <c r="J9" s="175"/>
    </row>
    <row r="10" spans="1:10" ht="15" customHeight="1" x14ac:dyDescent="0.25">
      <c r="A10" s="84"/>
      <c r="B10" s="43" t="s">
        <v>4</v>
      </c>
      <c r="C10" s="101">
        <v>708952.09603706456</v>
      </c>
      <c r="D10" s="43"/>
      <c r="E10" s="48">
        <v>0</v>
      </c>
      <c r="F10" s="48">
        <v>0</v>
      </c>
      <c r="G10" s="49">
        <v>0</v>
      </c>
      <c r="H10" s="4"/>
      <c r="I10" s="58"/>
      <c r="J10" s="175"/>
    </row>
    <row r="11" spans="1:10" ht="15" customHeight="1" x14ac:dyDescent="0.25">
      <c r="A11" s="84"/>
      <c r="B11" s="38" t="s">
        <v>5</v>
      </c>
      <c r="C11" s="100">
        <v>623173.59280178929</v>
      </c>
      <c r="D11" s="38"/>
      <c r="E11" s="46">
        <v>0</v>
      </c>
      <c r="F11" s="46">
        <v>0</v>
      </c>
      <c r="G11" s="47">
        <v>0</v>
      </c>
      <c r="H11" s="4"/>
      <c r="I11" s="58"/>
      <c r="J11" s="175"/>
    </row>
    <row r="12" spans="1:10" ht="15" customHeight="1" x14ac:dyDescent="0.25">
      <c r="A12" s="84"/>
      <c r="B12" s="43" t="s">
        <v>6</v>
      </c>
      <c r="C12" s="101">
        <v>654736.16869868955</v>
      </c>
      <c r="D12" s="43"/>
      <c r="E12" s="48">
        <v>0</v>
      </c>
      <c r="F12" s="48">
        <v>0</v>
      </c>
      <c r="G12" s="49">
        <v>0</v>
      </c>
      <c r="H12" s="4"/>
      <c r="I12" s="58"/>
      <c r="J12" s="175"/>
    </row>
    <row r="13" spans="1:10" ht="15" customHeight="1" x14ac:dyDescent="0.25">
      <c r="A13" s="84"/>
      <c r="B13" s="38" t="s">
        <v>7</v>
      </c>
      <c r="C13" s="100">
        <v>641998.96751692763</v>
      </c>
      <c r="D13" s="38"/>
      <c r="E13" s="46">
        <v>0</v>
      </c>
      <c r="F13" s="46">
        <v>0</v>
      </c>
      <c r="G13" s="47">
        <v>0</v>
      </c>
      <c r="H13" s="4"/>
      <c r="I13" s="58"/>
      <c r="J13" s="175"/>
    </row>
    <row r="14" spans="1:10" ht="15" customHeight="1" x14ac:dyDescent="0.25">
      <c r="A14" s="84"/>
      <c r="B14" s="43" t="s">
        <v>8</v>
      </c>
      <c r="C14" s="101">
        <v>657559.90870950313</v>
      </c>
      <c r="D14" s="43"/>
      <c r="E14" s="48">
        <v>0</v>
      </c>
      <c r="F14" s="48">
        <v>0</v>
      </c>
      <c r="G14" s="49">
        <v>0</v>
      </c>
      <c r="H14" s="4"/>
      <c r="I14" s="58"/>
      <c r="J14" s="175"/>
    </row>
    <row r="15" spans="1:10" ht="15" customHeight="1" x14ac:dyDescent="0.25">
      <c r="A15" s="84"/>
      <c r="B15" s="38" t="s">
        <v>9</v>
      </c>
      <c r="C15" s="100">
        <v>722859.8508578263</v>
      </c>
      <c r="D15" s="38"/>
      <c r="E15" s="46">
        <v>0</v>
      </c>
      <c r="F15" s="46">
        <v>0</v>
      </c>
      <c r="G15" s="47">
        <v>0</v>
      </c>
      <c r="H15" s="4"/>
      <c r="I15" s="58"/>
      <c r="J15" s="175"/>
    </row>
    <row r="16" spans="1:10" ht="15" customHeight="1" x14ac:dyDescent="0.25">
      <c r="A16" s="84"/>
      <c r="B16" s="43" t="s">
        <v>10</v>
      </c>
      <c r="C16" s="101">
        <v>716341.16641455796</v>
      </c>
      <c r="D16" s="43"/>
      <c r="E16" s="48">
        <v>0</v>
      </c>
      <c r="F16" s="48">
        <v>0</v>
      </c>
      <c r="G16" s="49">
        <v>0</v>
      </c>
      <c r="H16" s="4"/>
      <c r="I16" s="58"/>
      <c r="J16" s="175"/>
    </row>
    <row r="17" spans="1:10" ht="15" customHeight="1" x14ac:dyDescent="0.25">
      <c r="A17" s="84"/>
      <c r="B17" s="38" t="s">
        <v>11</v>
      </c>
      <c r="C17" s="100">
        <v>692772.53648173017</v>
      </c>
      <c r="D17" s="38"/>
      <c r="E17" s="46">
        <v>0</v>
      </c>
      <c r="F17" s="46">
        <v>0</v>
      </c>
      <c r="G17" s="47">
        <v>0</v>
      </c>
      <c r="H17" s="4"/>
      <c r="I17" s="58"/>
      <c r="J17" s="175"/>
    </row>
    <row r="18" spans="1:10" ht="15" customHeight="1" x14ac:dyDescent="0.25">
      <c r="A18" s="84"/>
      <c r="B18" s="43" t="s">
        <v>12</v>
      </c>
      <c r="C18" s="101">
        <v>707528.96707044088</v>
      </c>
      <c r="D18" s="43"/>
      <c r="E18" s="48">
        <v>0</v>
      </c>
      <c r="F18" s="48">
        <v>0</v>
      </c>
      <c r="G18" s="49">
        <v>0</v>
      </c>
      <c r="H18" s="4"/>
      <c r="I18" s="58"/>
      <c r="J18" s="175"/>
    </row>
    <row r="19" spans="1:10" ht="15" customHeight="1" x14ac:dyDescent="0.25">
      <c r="A19" s="84"/>
      <c r="B19" s="38" t="s">
        <v>13</v>
      </c>
      <c r="C19" s="100">
        <v>671257.55998773582</v>
      </c>
      <c r="D19" s="38"/>
      <c r="E19" s="46">
        <v>0</v>
      </c>
      <c r="F19" s="46">
        <v>0</v>
      </c>
      <c r="G19" s="47">
        <v>0</v>
      </c>
      <c r="H19" s="4"/>
      <c r="I19" s="58"/>
      <c r="J19" s="175"/>
    </row>
    <row r="20" spans="1:10" ht="15" customHeight="1" x14ac:dyDescent="0.25">
      <c r="A20" s="84">
        <v>2023</v>
      </c>
      <c r="B20" s="43" t="s">
        <v>2</v>
      </c>
      <c r="C20" s="101">
        <v>542902.80081350927</v>
      </c>
      <c r="D20" s="43"/>
      <c r="E20" s="48">
        <v>0.67393967406049171</v>
      </c>
      <c r="F20" s="48">
        <v>0.67393967406049171</v>
      </c>
      <c r="G20" s="49">
        <v>0</v>
      </c>
      <c r="H20" s="4"/>
      <c r="I20" s="58"/>
      <c r="J20" s="175"/>
    </row>
    <row r="21" spans="1:10" ht="15" customHeight="1" x14ac:dyDescent="0.25">
      <c r="A21" s="84"/>
      <c r="B21" s="38" t="s">
        <v>3</v>
      </c>
      <c r="C21" s="100">
        <v>655178.15042784426</v>
      </c>
      <c r="D21" s="38"/>
      <c r="E21" s="46">
        <v>0.86878986148551007</v>
      </c>
      <c r="F21" s="46">
        <v>0.78040136097511947</v>
      </c>
      <c r="G21" s="47">
        <v>0</v>
      </c>
      <c r="H21" s="4"/>
      <c r="I21" s="58"/>
      <c r="J21" s="175"/>
    </row>
    <row r="22" spans="1:10" s="45" customFormat="1" ht="15" customHeight="1" x14ac:dyDescent="0.25">
      <c r="A22" s="84"/>
      <c r="B22" s="43" t="s">
        <v>4</v>
      </c>
      <c r="C22" s="101">
        <v>711277.77684525738</v>
      </c>
      <c r="D22" s="43"/>
      <c r="E22" s="48">
        <v>0.32804484551111557</v>
      </c>
      <c r="F22" s="48">
        <v>0.61141274180842231</v>
      </c>
      <c r="G22" s="49">
        <v>0</v>
      </c>
      <c r="H22" s="44"/>
      <c r="I22" s="93"/>
      <c r="J22" s="175"/>
    </row>
    <row r="23" spans="1:10" s="45" customFormat="1" ht="15" customHeight="1" x14ac:dyDescent="0.25">
      <c r="A23" s="84"/>
      <c r="B23" s="38" t="s">
        <v>5</v>
      </c>
      <c r="C23" s="100">
        <v>598412.78741901577</v>
      </c>
      <c r="D23" s="38"/>
      <c r="E23" s="46">
        <v>-3.9733399599698345</v>
      </c>
      <c r="F23" s="46">
        <v>-0.5219379337334118</v>
      </c>
      <c r="G23" s="47">
        <v>0</v>
      </c>
      <c r="H23" s="44"/>
      <c r="I23" s="93"/>
      <c r="J23" s="175"/>
    </row>
    <row r="24" spans="1:10" s="45" customFormat="1" ht="15" customHeight="1" x14ac:dyDescent="0.25">
      <c r="A24" s="84"/>
      <c r="B24" s="43" t="s">
        <v>6</v>
      </c>
      <c r="C24" s="101">
        <v>701323.08002639783</v>
      </c>
      <c r="D24" s="43"/>
      <c r="E24" s="48">
        <v>7.1153715885745328</v>
      </c>
      <c r="F24" s="48">
        <v>1.0526683906791874</v>
      </c>
      <c r="G24" s="49">
        <v>0</v>
      </c>
      <c r="H24" s="44"/>
      <c r="I24" s="93"/>
      <c r="J24" s="175"/>
    </row>
    <row r="25" spans="1:10" s="45" customFormat="1" ht="15" customHeight="1" x14ac:dyDescent="0.25">
      <c r="A25" s="84"/>
      <c r="B25" s="38" t="s">
        <v>7</v>
      </c>
      <c r="C25" s="100">
        <v>664881.51962851966</v>
      </c>
      <c r="D25" s="38"/>
      <c r="E25" s="46">
        <v>3.5642661856755637</v>
      </c>
      <c r="F25" s="46">
        <v>1.4750321839976976</v>
      </c>
      <c r="G25" s="47">
        <v>0</v>
      </c>
      <c r="H25" s="44"/>
      <c r="I25" s="93"/>
      <c r="J25" s="175"/>
    </row>
    <row r="26" spans="1:10" s="45" customFormat="1" ht="15" customHeight="1" x14ac:dyDescent="0.25">
      <c r="A26" s="84"/>
      <c r="B26" s="43" t="s">
        <v>8</v>
      </c>
      <c r="C26" s="101">
        <v>652359.13905465917</v>
      </c>
      <c r="D26" s="43"/>
      <c r="E26" s="48">
        <v>-0.79091951713579078</v>
      </c>
      <c r="F26" s="48">
        <v>1.1420881991241316</v>
      </c>
      <c r="G26" s="49">
        <v>0</v>
      </c>
      <c r="H26" s="44"/>
      <c r="I26" s="93"/>
      <c r="J26" s="176"/>
    </row>
    <row r="27" spans="1:10" s="45" customFormat="1" ht="15" customHeight="1" x14ac:dyDescent="0.25">
      <c r="A27" s="84"/>
      <c r="B27" s="38" t="s">
        <v>9</v>
      </c>
      <c r="C27" s="100">
        <v>689854.15411130548</v>
      </c>
      <c r="D27" s="38"/>
      <c r="E27" s="46">
        <v>-4.5659883734519724</v>
      </c>
      <c r="F27" s="46">
        <v>0.34830739394995192</v>
      </c>
      <c r="G27" s="47">
        <v>0</v>
      </c>
      <c r="H27" s="44"/>
      <c r="I27" s="93"/>
      <c r="J27" s="176"/>
    </row>
    <row r="28" spans="1:10" s="45" customFormat="1" ht="15" customHeight="1" x14ac:dyDescent="0.25">
      <c r="A28" s="122"/>
      <c r="B28" s="241" t="s">
        <v>10</v>
      </c>
      <c r="C28" s="242">
        <v>712833.83209876542</v>
      </c>
      <c r="D28" s="241"/>
      <c r="E28" s="243">
        <v>-0.48961786369856952</v>
      </c>
      <c r="F28" s="243">
        <v>0.24681987323720023</v>
      </c>
      <c r="G28" s="244">
        <v>0</v>
      </c>
      <c r="H28" s="44"/>
      <c r="I28" s="93"/>
      <c r="J28" s="176"/>
    </row>
    <row r="29" spans="1:10" ht="15" customHeight="1" x14ac:dyDescent="0.25">
      <c r="A29" s="84"/>
      <c r="B29" s="43"/>
      <c r="D29" s="43"/>
      <c r="E29" s="48"/>
      <c r="F29" s="48"/>
      <c r="G29" s="48"/>
      <c r="H29" s="4"/>
      <c r="I29" s="58"/>
      <c r="J29" s="171"/>
    </row>
    <row r="30" spans="1:10" ht="14.25" customHeight="1" x14ac:dyDescent="0.25">
      <c r="A30" s="84"/>
      <c r="B30" s="43"/>
      <c r="C30" s="101"/>
      <c r="D30" s="43"/>
      <c r="E30" s="48"/>
      <c r="F30" s="48"/>
      <c r="G30" s="48"/>
      <c r="H30" s="4"/>
    </row>
    <row r="31" spans="1:10" ht="15" customHeight="1" x14ac:dyDescent="0.25">
      <c r="A31" s="269" t="s">
        <v>53</v>
      </c>
      <c r="B31" s="270"/>
      <c r="C31" s="270"/>
      <c r="D31" s="270"/>
      <c r="E31" s="270"/>
      <c r="F31" s="270"/>
      <c r="G31" s="174"/>
      <c r="H31" s="4"/>
    </row>
    <row r="32" spans="1:10" ht="17.25" customHeight="1" x14ac:dyDescent="0.25">
      <c r="A32" s="39" t="s">
        <v>16</v>
      </c>
      <c r="B32" s="40"/>
      <c r="C32" s="40"/>
      <c r="D32" s="40"/>
      <c r="E32" s="40"/>
      <c r="F32" s="40"/>
      <c r="G32" s="14"/>
      <c r="H32" s="4"/>
    </row>
    <row r="33" spans="1:8" ht="17.25" customHeight="1" x14ac:dyDescent="0.25">
      <c r="A33" s="39" t="s">
        <v>54</v>
      </c>
      <c r="B33" s="40"/>
      <c r="C33" s="40"/>
      <c r="D33" s="40"/>
      <c r="E33" s="40"/>
      <c r="F33" s="40"/>
      <c r="G33" s="15"/>
      <c r="H33" s="4"/>
    </row>
    <row r="34" spans="1:8" ht="37.5" customHeight="1" x14ac:dyDescent="0.25">
      <c r="A34" s="266" t="s">
        <v>89</v>
      </c>
      <c r="B34" s="267"/>
      <c r="C34" s="267"/>
      <c r="D34" s="267"/>
      <c r="E34" s="267"/>
      <c r="F34" s="267"/>
      <c r="G34" s="268"/>
      <c r="H34" s="4"/>
    </row>
    <row r="35" spans="1:8" ht="16.5" customHeight="1" x14ac:dyDescent="0.25">
      <c r="A35" s="41" t="s">
        <v>77</v>
      </c>
      <c r="B35" s="40"/>
      <c r="C35" s="40"/>
      <c r="D35" s="40"/>
      <c r="E35" s="42"/>
      <c r="F35" s="42"/>
      <c r="G35" s="16"/>
      <c r="H35" s="4"/>
    </row>
    <row r="36" spans="1:8" ht="4.5" customHeight="1" x14ac:dyDescent="0.25">
      <c r="A36" s="17"/>
      <c r="B36" s="18"/>
      <c r="C36" s="19"/>
      <c r="D36" s="18"/>
      <c r="E36" s="18"/>
      <c r="F36" s="18"/>
      <c r="G36" s="20"/>
      <c r="H36" s="7"/>
    </row>
    <row r="37" spans="1:8" ht="15" x14ac:dyDescent="0.25">
      <c r="A37" s="4"/>
      <c r="B37" s="4"/>
      <c r="C37" s="5"/>
      <c r="D37" s="4"/>
      <c r="E37" s="4"/>
      <c r="F37" s="4"/>
      <c r="G37" s="4"/>
    </row>
    <row r="38" spans="1:8" ht="15" x14ac:dyDescent="0.25">
      <c r="A38" s="4"/>
      <c r="B38" s="4"/>
      <c r="C38" s="4"/>
      <c r="D38" s="4"/>
      <c r="E38" s="4"/>
      <c r="F38" s="4"/>
      <c r="G38" s="4"/>
    </row>
    <row r="39" spans="1:8" ht="15" x14ac:dyDescent="0.25">
      <c r="A39" s="4"/>
      <c r="B39" s="4"/>
      <c r="C39" s="4"/>
      <c r="D39" s="4"/>
      <c r="E39" s="4"/>
      <c r="F39" s="4"/>
      <c r="G39" s="4"/>
      <c r="H39" s="8"/>
    </row>
    <row r="40" spans="1:8" ht="12.75" customHeight="1" x14ac:dyDescent="0.25">
      <c r="A40" s="4"/>
      <c r="B40" s="4"/>
      <c r="C40" s="4"/>
      <c r="D40" s="4"/>
      <c r="E40" s="4"/>
      <c r="F40" s="4"/>
      <c r="G40" s="4"/>
      <c r="H40" s="8"/>
    </row>
    <row r="41" spans="1:8" ht="15" x14ac:dyDescent="0.25">
      <c r="A41" s="4"/>
      <c r="B41" s="4"/>
      <c r="C41" s="4"/>
      <c r="D41" s="4"/>
      <c r="E41" s="4"/>
      <c r="F41" s="4"/>
      <c r="G41" s="4"/>
    </row>
    <row r="42" spans="1:8" ht="15" x14ac:dyDescent="0.25">
      <c r="A42" s="4"/>
      <c r="B42" s="4"/>
      <c r="C42" s="4"/>
      <c r="D42" s="4"/>
      <c r="E42" s="4"/>
      <c r="F42" s="4"/>
      <c r="G42" s="4"/>
    </row>
    <row r="43" spans="1:8" ht="15" x14ac:dyDescent="0.25">
      <c r="A43" s="4"/>
      <c r="B43" s="4"/>
      <c r="C43" s="4"/>
      <c r="D43" s="4"/>
      <c r="E43" s="4"/>
      <c r="F43" s="4"/>
      <c r="G43" s="4"/>
    </row>
    <row r="44" spans="1:8" ht="15" x14ac:dyDescent="0.25">
      <c r="A44" s="4"/>
      <c r="B44" s="4"/>
      <c r="C44" s="4"/>
      <c r="D44" s="4"/>
      <c r="E44" s="4"/>
      <c r="F44" s="4"/>
      <c r="G44" s="4"/>
    </row>
    <row r="45" spans="1:8" ht="15" x14ac:dyDescent="0.25">
      <c r="A45" s="4"/>
      <c r="B45" s="4"/>
      <c r="C45" s="4"/>
      <c r="D45" s="4"/>
      <c r="E45" s="4"/>
      <c r="F45" s="4"/>
      <c r="G45" s="4"/>
    </row>
    <row r="46" spans="1:8" ht="15" x14ac:dyDescent="0.25">
      <c r="A46" s="4"/>
      <c r="B46" s="4"/>
      <c r="C46" s="4"/>
      <c r="D46" s="4"/>
      <c r="E46" s="4"/>
      <c r="F46" s="4"/>
      <c r="G46" s="4"/>
    </row>
    <row r="47" spans="1:8" ht="15" x14ac:dyDescent="0.25">
      <c r="A47" s="4"/>
      <c r="B47" s="4"/>
      <c r="C47" s="4"/>
      <c r="D47" s="4"/>
      <c r="E47" s="4"/>
      <c r="F47" s="4"/>
      <c r="G47" s="4"/>
      <c r="H47" s="9"/>
    </row>
    <row r="48" spans="1:8" x14ac:dyDescent="0.2">
      <c r="A48" s="10"/>
      <c r="B48" s="7"/>
      <c r="C48" s="7"/>
      <c r="D48" s="7"/>
      <c r="E48" s="11"/>
      <c r="F48" s="11"/>
      <c r="G48" s="11"/>
      <c r="H48" s="9"/>
    </row>
    <row r="49" spans="4:8" x14ac:dyDescent="0.2">
      <c r="D49" s="6"/>
      <c r="E49" s="6"/>
      <c r="F49" s="6"/>
      <c r="G49" s="6"/>
      <c r="H49" s="9"/>
    </row>
    <row r="50" spans="4:8" x14ac:dyDescent="0.2">
      <c r="E50" s="12"/>
      <c r="F50" s="12"/>
      <c r="G50" s="12"/>
      <c r="H50" s="9"/>
    </row>
    <row r="51" spans="4:8" ht="14.25" x14ac:dyDescent="0.2">
      <c r="E51" s="13"/>
      <c r="F51" s="13"/>
      <c r="G51" s="13"/>
    </row>
    <row r="52" spans="4:8" ht="14.25" x14ac:dyDescent="0.2">
      <c r="E52" s="13"/>
      <c r="F52" s="13"/>
      <c r="G52" s="13"/>
    </row>
    <row r="53" spans="4:8" ht="14.25" x14ac:dyDescent="0.2">
      <c r="E53" s="13"/>
      <c r="F53" s="13"/>
    </row>
    <row r="54" spans="4:8" ht="14.25" x14ac:dyDescent="0.2">
      <c r="E54" s="13"/>
      <c r="F54" s="13"/>
    </row>
    <row r="59" spans="4:8" x14ac:dyDescent="0.2">
      <c r="G59" s="9"/>
    </row>
    <row r="60" spans="4:8" x14ac:dyDescent="0.2">
      <c r="G60" s="9"/>
    </row>
    <row r="61" spans="4:8" x14ac:dyDescent="0.2">
      <c r="G61" s="9"/>
    </row>
    <row r="62" spans="4:8" x14ac:dyDescent="0.2">
      <c r="G62" s="9"/>
    </row>
  </sheetData>
  <mergeCells count="9">
    <mergeCell ref="A34:G34"/>
    <mergeCell ref="A31:F31"/>
    <mergeCell ref="D6:D7"/>
    <mergeCell ref="A5:G5"/>
    <mergeCell ref="A3:G4"/>
    <mergeCell ref="E6:G6"/>
    <mergeCell ref="B6:B7"/>
    <mergeCell ref="A6:A7"/>
    <mergeCell ref="C6:C7"/>
  </mergeCells>
  <phoneticPr fontId="3" type="noConversion"/>
  <pageMargins left="0.74803149606299213" right="0.74803149606299213" top="0.98425196850393704" bottom="0.98425196850393704" header="0" footer="0"/>
  <pageSetup scale="34" orientation="portrait"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U42"/>
  <sheetViews>
    <sheetView showGridLines="0" zoomScale="80" zoomScaleNormal="80" workbookViewId="0">
      <pane ySplit="7" topLeftCell="A32" activePane="bottomLeft" state="frozen"/>
      <selection pane="bottomLeft" activeCell="E39" sqref="E39"/>
    </sheetView>
  </sheetViews>
  <sheetFormatPr baseColWidth="10" defaultRowHeight="14.25" x14ac:dyDescent="0.25"/>
  <cols>
    <col min="1" max="1" width="8.140625" style="180" customWidth="1"/>
    <col min="2" max="2" width="7.5703125" style="180" customWidth="1"/>
    <col min="3" max="3" width="14.5703125" style="180" customWidth="1"/>
    <col min="4" max="4" width="20.28515625" style="180" customWidth="1"/>
    <col min="5" max="5" width="18.7109375" style="180" customWidth="1"/>
    <col min="6" max="6" width="1.42578125" style="180" customWidth="1"/>
    <col min="7" max="12" width="17.140625" style="180" customWidth="1"/>
    <col min="13" max="13" width="16" style="180" customWidth="1"/>
    <col min="14" max="14" width="12.7109375" style="180" customWidth="1"/>
    <col min="15" max="15" width="13.28515625" style="180" customWidth="1"/>
    <col min="16" max="16" width="3.28515625" style="180" customWidth="1"/>
    <col min="17" max="21" width="15" style="180" customWidth="1"/>
    <col min="22" max="22" width="0.7109375" style="180" customWidth="1"/>
    <col min="23" max="31" width="15" style="180" customWidth="1"/>
    <col min="32" max="32" width="2.7109375" style="180" customWidth="1"/>
    <col min="33" max="37" width="15" style="180" customWidth="1"/>
    <col min="38" max="38" width="1.42578125" style="180" customWidth="1"/>
    <col min="39" max="47" width="15" style="180" customWidth="1"/>
    <col min="48" max="48" width="2.7109375" style="180" customWidth="1"/>
    <col min="49" max="16384" width="11.42578125" style="180"/>
  </cols>
  <sheetData>
    <row r="1" spans="1:47" ht="46.5" customHeight="1" x14ac:dyDescent="0.25"/>
    <row r="2" spans="1:47" ht="23.25" customHeight="1" x14ac:dyDescent="0.25"/>
    <row r="3" spans="1:47" ht="21.75" customHeight="1" x14ac:dyDescent="0.25">
      <c r="A3" s="296" t="s">
        <v>41</v>
      </c>
      <c r="B3" s="296"/>
      <c r="C3" s="296"/>
      <c r="D3" s="296"/>
      <c r="E3" s="296"/>
      <c r="F3" s="296"/>
      <c r="G3" s="296"/>
      <c r="H3" s="296"/>
      <c r="I3" s="296"/>
      <c r="J3" s="296"/>
      <c r="K3" s="296"/>
      <c r="L3" s="296"/>
      <c r="M3" s="296"/>
      <c r="N3" s="296"/>
      <c r="O3" s="296"/>
    </row>
    <row r="4" spans="1:47" ht="21.75" customHeight="1" x14ac:dyDescent="0.25">
      <c r="A4" s="296"/>
      <c r="B4" s="296"/>
      <c r="C4" s="296"/>
      <c r="D4" s="296"/>
      <c r="E4" s="296"/>
      <c r="F4" s="296"/>
      <c r="G4" s="296"/>
      <c r="H4" s="296"/>
      <c r="I4" s="296"/>
      <c r="J4" s="296"/>
      <c r="K4" s="296"/>
      <c r="L4" s="296"/>
      <c r="M4" s="296"/>
      <c r="N4" s="296"/>
      <c r="O4" s="296"/>
    </row>
    <row r="5" spans="1:47" s="181" customFormat="1" ht="46.5" customHeight="1" x14ac:dyDescent="0.2">
      <c r="A5" s="297" t="s">
        <v>79</v>
      </c>
      <c r="B5" s="298"/>
      <c r="C5" s="298"/>
      <c r="D5" s="298"/>
      <c r="E5" s="298"/>
      <c r="F5" s="299"/>
      <c r="G5" s="298"/>
      <c r="H5" s="298"/>
      <c r="I5" s="298"/>
      <c r="J5" s="298"/>
      <c r="K5" s="298"/>
      <c r="L5" s="298"/>
      <c r="M5" s="298"/>
      <c r="N5" s="298"/>
      <c r="O5" s="300"/>
      <c r="Q5" s="301" t="s">
        <v>80</v>
      </c>
      <c r="R5" s="299"/>
      <c r="S5" s="299"/>
      <c r="T5" s="299"/>
      <c r="U5" s="299"/>
      <c r="V5" s="299"/>
      <c r="W5" s="299"/>
      <c r="X5" s="299"/>
      <c r="Y5" s="299"/>
      <c r="Z5" s="299"/>
      <c r="AA5" s="299"/>
      <c r="AB5" s="299"/>
      <c r="AC5" s="299"/>
      <c r="AD5" s="299"/>
      <c r="AE5" s="302"/>
      <c r="AF5" s="182"/>
      <c r="AG5" s="297" t="s">
        <v>81</v>
      </c>
      <c r="AH5" s="298"/>
      <c r="AI5" s="298"/>
      <c r="AJ5" s="298"/>
      <c r="AK5" s="298"/>
      <c r="AL5" s="298"/>
      <c r="AM5" s="298"/>
      <c r="AN5" s="298"/>
      <c r="AO5" s="298"/>
      <c r="AP5" s="298"/>
      <c r="AQ5" s="298"/>
      <c r="AR5" s="298"/>
      <c r="AS5" s="298"/>
      <c r="AT5" s="298"/>
      <c r="AU5" s="300"/>
    </row>
    <row r="6" spans="1:47" s="181" customFormat="1" ht="15" customHeight="1" x14ac:dyDescent="0.2">
      <c r="A6" s="293" t="s">
        <v>0</v>
      </c>
      <c r="B6" s="289" t="s">
        <v>1</v>
      </c>
      <c r="C6" s="295" t="s">
        <v>28</v>
      </c>
      <c r="D6" s="295"/>
      <c r="E6" s="295"/>
      <c r="F6" s="183"/>
      <c r="G6" s="304" t="s">
        <v>98</v>
      </c>
      <c r="H6" s="304"/>
      <c r="I6" s="304"/>
      <c r="J6" s="304"/>
      <c r="K6" s="304"/>
      <c r="L6" s="304"/>
      <c r="M6" s="287" t="s">
        <v>30</v>
      </c>
      <c r="N6" s="287" t="s">
        <v>25</v>
      </c>
      <c r="O6" s="289" t="s">
        <v>17</v>
      </c>
      <c r="Q6" s="293" t="s">
        <v>0</v>
      </c>
      <c r="R6" s="287" t="s">
        <v>1</v>
      </c>
      <c r="S6" s="295" t="s">
        <v>28</v>
      </c>
      <c r="T6" s="295"/>
      <c r="U6" s="295"/>
      <c r="V6" s="183"/>
      <c r="W6" s="304" t="s">
        <v>98</v>
      </c>
      <c r="X6" s="304"/>
      <c r="Y6" s="304"/>
      <c r="Z6" s="304"/>
      <c r="AA6" s="304"/>
      <c r="AB6" s="304"/>
      <c r="AC6" s="287" t="s">
        <v>30</v>
      </c>
      <c r="AD6" s="287" t="s">
        <v>25</v>
      </c>
      <c r="AE6" s="289" t="s">
        <v>17</v>
      </c>
      <c r="AF6" s="184"/>
      <c r="AG6" s="293" t="s">
        <v>0</v>
      </c>
      <c r="AH6" s="287" t="s">
        <v>1</v>
      </c>
      <c r="AI6" s="295" t="s">
        <v>28</v>
      </c>
      <c r="AJ6" s="295"/>
      <c r="AK6" s="295"/>
      <c r="AL6" s="228"/>
      <c r="AM6" s="304" t="s">
        <v>98</v>
      </c>
      <c r="AN6" s="304"/>
      <c r="AO6" s="304"/>
      <c r="AP6" s="304"/>
      <c r="AQ6" s="304"/>
      <c r="AR6" s="304"/>
      <c r="AS6" s="287" t="s">
        <v>30</v>
      </c>
      <c r="AT6" s="287" t="s">
        <v>25</v>
      </c>
      <c r="AU6" s="289" t="s">
        <v>17</v>
      </c>
    </row>
    <row r="7" spans="1:47" s="181" customFormat="1" ht="15" customHeight="1" x14ac:dyDescent="0.2">
      <c r="A7" s="294"/>
      <c r="B7" s="290"/>
      <c r="C7" s="185" t="s">
        <v>31</v>
      </c>
      <c r="D7" s="185" t="s">
        <v>32</v>
      </c>
      <c r="E7" s="185" t="s">
        <v>17</v>
      </c>
      <c r="F7" s="185"/>
      <c r="G7" s="186">
        <v>530201</v>
      </c>
      <c r="H7" s="186">
        <v>530202</v>
      </c>
      <c r="I7" s="186">
        <v>530203</v>
      </c>
      <c r="J7" s="186">
        <v>530204</v>
      </c>
      <c r="K7" s="186">
        <v>530205</v>
      </c>
      <c r="L7" s="185" t="s">
        <v>17</v>
      </c>
      <c r="M7" s="288"/>
      <c r="N7" s="288"/>
      <c r="O7" s="290"/>
      <c r="P7" s="187"/>
      <c r="Q7" s="303"/>
      <c r="R7" s="291"/>
      <c r="S7" s="188" t="s">
        <v>31</v>
      </c>
      <c r="T7" s="188" t="s">
        <v>32</v>
      </c>
      <c r="U7" s="188" t="s">
        <v>17</v>
      </c>
      <c r="V7" s="185"/>
      <c r="W7" s="186">
        <v>530201</v>
      </c>
      <c r="X7" s="186">
        <v>530202</v>
      </c>
      <c r="Y7" s="186">
        <v>530203</v>
      </c>
      <c r="Z7" s="186">
        <v>530204</v>
      </c>
      <c r="AA7" s="186">
        <v>530205</v>
      </c>
      <c r="AB7" s="185" t="s">
        <v>17</v>
      </c>
      <c r="AC7" s="291"/>
      <c r="AD7" s="291"/>
      <c r="AE7" s="292"/>
      <c r="AF7" s="184"/>
      <c r="AG7" s="294"/>
      <c r="AH7" s="288"/>
      <c r="AI7" s="185" t="s">
        <v>31</v>
      </c>
      <c r="AJ7" s="185" t="s">
        <v>32</v>
      </c>
      <c r="AK7" s="185" t="s">
        <v>17</v>
      </c>
      <c r="AL7" s="185"/>
      <c r="AM7" s="186">
        <v>530201</v>
      </c>
      <c r="AN7" s="186">
        <v>530202</v>
      </c>
      <c r="AO7" s="186">
        <v>530203</v>
      </c>
      <c r="AP7" s="186">
        <v>530204</v>
      </c>
      <c r="AQ7" s="186">
        <v>530205</v>
      </c>
      <c r="AR7" s="185" t="s">
        <v>17</v>
      </c>
      <c r="AS7" s="288"/>
      <c r="AT7" s="288"/>
      <c r="AU7" s="290"/>
    </row>
    <row r="8" spans="1:47" s="197" customFormat="1" ht="15" customHeight="1" x14ac:dyDescent="0.25">
      <c r="A8" s="189">
        <v>2022</v>
      </c>
      <c r="B8" s="190" t="s">
        <v>2</v>
      </c>
      <c r="C8" s="190">
        <v>125940.19987704617</v>
      </c>
      <c r="D8" s="190">
        <v>170949.22333355778</v>
      </c>
      <c r="E8" s="190">
        <v>296889.42321060383</v>
      </c>
      <c r="F8" s="190"/>
      <c r="G8" s="190">
        <v>85199.596391450032</v>
      </c>
      <c r="H8" s="190">
        <v>9989.7777122956013</v>
      </c>
      <c r="I8" s="190">
        <v>1187.5520218854479</v>
      </c>
      <c r="J8" s="190">
        <v>4315.5222052445297</v>
      </c>
      <c r="K8" s="190">
        <v>15502.796582831323</v>
      </c>
      <c r="L8" s="190">
        <v>116195.24491370695</v>
      </c>
      <c r="M8" s="190">
        <v>108640.87949873268</v>
      </c>
      <c r="N8" s="190">
        <v>17542.909110842233</v>
      </c>
      <c r="O8" s="191">
        <v>539268.45673388569</v>
      </c>
      <c r="P8" s="192"/>
      <c r="Q8" s="193">
        <v>2022</v>
      </c>
      <c r="R8" s="194" t="s">
        <v>2</v>
      </c>
      <c r="S8" s="195">
        <v>0</v>
      </c>
      <c r="T8" s="195">
        <v>0</v>
      </c>
      <c r="U8" s="195">
        <v>0</v>
      </c>
      <c r="V8" s="195"/>
      <c r="W8" s="195">
        <v>0</v>
      </c>
      <c r="X8" s="195">
        <v>0</v>
      </c>
      <c r="Y8" s="195">
        <v>0</v>
      </c>
      <c r="Z8" s="195">
        <v>0</v>
      </c>
      <c r="AA8" s="195">
        <v>0</v>
      </c>
      <c r="AB8" s="195">
        <v>0</v>
      </c>
      <c r="AC8" s="195">
        <v>0</v>
      </c>
      <c r="AD8" s="195">
        <v>0</v>
      </c>
      <c r="AE8" s="196">
        <v>0</v>
      </c>
      <c r="AG8" s="193">
        <v>2022</v>
      </c>
      <c r="AH8" s="194" t="s">
        <v>2</v>
      </c>
      <c r="AI8" s="195">
        <v>0</v>
      </c>
      <c r="AJ8" s="195">
        <v>0</v>
      </c>
      <c r="AK8" s="195">
        <v>0</v>
      </c>
      <c r="AL8" s="195"/>
      <c r="AM8" s="195">
        <v>0</v>
      </c>
      <c r="AN8" s="195">
        <v>0</v>
      </c>
      <c r="AO8" s="195">
        <v>0</v>
      </c>
      <c r="AP8" s="195">
        <v>0</v>
      </c>
      <c r="AQ8" s="195">
        <v>0</v>
      </c>
      <c r="AR8" s="195">
        <v>0</v>
      </c>
      <c r="AS8" s="195">
        <v>0</v>
      </c>
      <c r="AT8" s="195">
        <v>0</v>
      </c>
      <c r="AU8" s="196">
        <v>0</v>
      </c>
    </row>
    <row r="9" spans="1:47" s="197" customFormat="1" ht="15" customHeight="1" x14ac:dyDescent="0.25">
      <c r="A9" s="189"/>
      <c r="B9" s="198" t="s">
        <v>3</v>
      </c>
      <c r="C9" s="198">
        <v>163104.8831840262</v>
      </c>
      <c r="D9" s="198">
        <v>212055.64636336605</v>
      </c>
      <c r="E9" s="198">
        <v>375160.52954739233</v>
      </c>
      <c r="F9" s="198"/>
      <c r="G9" s="198">
        <v>96314.38381515535</v>
      </c>
      <c r="H9" s="198">
        <v>14876.334469431016</v>
      </c>
      <c r="I9" s="198">
        <v>1296.5178051674538</v>
      </c>
      <c r="J9" s="198">
        <v>3388.9481190819879</v>
      </c>
      <c r="K9" s="198">
        <v>16183.547063209999</v>
      </c>
      <c r="L9" s="198">
        <v>132059.73127204581</v>
      </c>
      <c r="M9" s="198">
        <v>119699.71560259914</v>
      </c>
      <c r="N9" s="198">
        <v>22615.079294943658</v>
      </c>
      <c r="O9" s="199">
        <v>649535.05571698095</v>
      </c>
      <c r="P9" s="192"/>
      <c r="Q9" s="193"/>
      <c r="R9" s="200" t="s">
        <v>3</v>
      </c>
      <c r="S9" s="201">
        <v>0</v>
      </c>
      <c r="T9" s="201">
        <v>0</v>
      </c>
      <c r="U9" s="201">
        <v>0</v>
      </c>
      <c r="V9" s="201"/>
      <c r="W9" s="201">
        <v>0</v>
      </c>
      <c r="X9" s="201">
        <v>0</v>
      </c>
      <c r="Y9" s="201">
        <v>0</v>
      </c>
      <c r="Z9" s="201">
        <v>0</v>
      </c>
      <c r="AA9" s="201">
        <v>0</v>
      </c>
      <c r="AB9" s="201">
        <v>0</v>
      </c>
      <c r="AC9" s="201">
        <v>0</v>
      </c>
      <c r="AD9" s="201">
        <v>0</v>
      </c>
      <c r="AE9" s="202">
        <v>0</v>
      </c>
      <c r="AG9" s="193"/>
      <c r="AH9" s="200" t="s">
        <v>3</v>
      </c>
      <c r="AI9" s="201">
        <v>0</v>
      </c>
      <c r="AJ9" s="201">
        <v>0</v>
      </c>
      <c r="AK9" s="201">
        <v>0</v>
      </c>
      <c r="AL9" s="201"/>
      <c r="AM9" s="201">
        <v>0</v>
      </c>
      <c r="AN9" s="201">
        <v>0</v>
      </c>
      <c r="AO9" s="201">
        <v>0</v>
      </c>
      <c r="AP9" s="201">
        <v>0</v>
      </c>
      <c r="AQ9" s="201">
        <v>0</v>
      </c>
      <c r="AR9" s="201">
        <v>0</v>
      </c>
      <c r="AS9" s="201">
        <v>0</v>
      </c>
      <c r="AT9" s="201">
        <v>0</v>
      </c>
      <c r="AU9" s="202">
        <v>0</v>
      </c>
    </row>
    <row r="10" spans="1:47" s="197" customFormat="1" ht="15" customHeight="1" x14ac:dyDescent="0.25">
      <c r="A10" s="189"/>
      <c r="B10" s="190" t="s">
        <v>4</v>
      </c>
      <c r="C10" s="190">
        <v>173106.04220131127</v>
      </c>
      <c r="D10" s="190">
        <v>240917.39211457199</v>
      </c>
      <c r="E10" s="190">
        <v>414023.43431588321</v>
      </c>
      <c r="F10" s="190"/>
      <c r="G10" s="190">
        <v>104994.60031815413</v>
      </c>
      <c r="H10" s="190">
        <v>15624.920800916019</v>
      </c>
      <c r="I10" s="190">
        <v>2292.2924812296956</v>
      </c>
      <c r="J10" s="190">
        <v>4788.2849560364148</v>
      </c>
      <c r="K10" s="190">
        <v>18072.360373021322</v>
      </c>
      <c r="L10" s="190">
        <v>145772.45892935758</v>
      </c>
      <c r="M10" s="190">
        <v>122479.8597082449</v>
      </c>
      <c r="N10" s="190">
        <v>26676.343083578849</v>
      </c>
      <c r="O10" s="191">
        <v>708952.09603706456</v>
      </c>
      <c r="P10" s="192"/>
      <c r="Q10" s="193"/>
      <c r="R10" s="194" t="s">
        <v>4</v>
      </c>
      <c r="S10" s="195">
        <v>0</v>
      </c>
      <c r="T10" s="195">
        <v>0</v>
      </c>
      <c r="U10" s="195">
        <v>0</v>
      </c>
      <c r="V10" s="195"/>
      <c r="W10" s="195">
        <v>0</v>
      </c>
      <c r="X10" s="195">
        <v>0</v>
      </c>
      <c r="Y10" s="195">
        <v>0</v>
      </c>
      <c r="Z10" s="195">
        <v>0</v>
      </c>
      <c r="AA10" s="195">
        <v>0</v>
      </c>
      <c r="AB10" s="195">
        <v>0</v>
      </c>
      <c r="AC10" s="195">
        <v>0</v>
      </c>
      <c r="AD10" s="195">
        <v>0</v>
      </c>
      <c r="AE10" s="196">
        <v>0</v>
      </c>
      <c r="AG10" s="193"/>
      <c r="AH10" s="194" t="s">
        <v>4</v>
      </c>
      <c r="AI10" s="195">
        <v>0</v>
      </c>
      <c r="AJ10" s="195">
        <v>0</v>
      </c>
      <c r="AK10" s="195">
        <v>0</v>
      </c>
      <c r="AL10" s="195"/>
      <c r="AM10" s="195">
        <v>0</v>
      </c>
      <c r="AN10" s="195">
        <v>0</v>
      </c>
      <c r="AO10" s="195">
        <v>0</v>
      </c>
      <c r="AP10" s="195">
        <v>0</v>
      </c>
      <c r="AQ10" s="195">
        <v>0</v>
      </c>
      <c r="AR10" s="195">
        <v>0</v>
      </c>
      <c r="AS10" s="195">
        <v>0</v>
      </c>
      <c r="AT10" s="195">
        <v>0</v>
      </c>
      <c r="AU10" s="196">
        <v>0</v>
      </c>
    </row>
    <row r="11" spans="1:47" s="197" customFormat="1" ht="15" customHeight="1" x14ac:dyDescent="0.25">
      <c r="A11" s="189"/>
      <c r="B11" s="198" t="s">
        <v>73</v>
      </c>
      <c r="C11" s="198">
        <v>174593.41316861525</v>
      </c>
      <c r="D11" s="198">
        <v>182918.57284220913</v>
      </c>
      <c r="E11" s="198">
        <v>357511.98601082439</v>
      </c>
      <c r="F11" s="198"/>
      <c r="G11" s="198">
        <v>96751.442739659324</v>
      </c>
      <c r="H11" s="198">
        <v>13932.289899297555</v>
      </c>
      <c r="I11" s="198">
        <v>3101.1129013937862</v>
      </c>
      <c r="J11" s="198">
        <v>5333.6875340164224</v>
      </c>
      <c r="K11" s="198">
        <v>15147.149528714714</v>
      </c>
      <c r="L11" s="198">
        <v>134265.6826030818</v>
      </c>
      <c r="M11" s="198">
        <v>109300.54958288862</v>
      </c>
      <c r="N11" s="198">
        <v>22095.37460499442</v>
      </c>
      <c r="O11" s="199">
        <v>623173.59280178929</v>
      </c>
      <c r="P11" s="192"/>
      <c r="Q11" s="193"/>
      <c r="R11" s="200" t="s">
        <v>5</v>
      </c>
      <c r="S11" s="201">
        <v>0</v>
      </c>
      <c r="T11" s="201">
        <v>0</v>
      </c>
      <c r="U11" s="201">
        <v>0</v>
      </c>
      <c r="V11" s="201"/>
      <c r="W11" s="201">
        <v>0</v>
      </c>
      <c r="X11" s="201">
        <v>0</v>
      </c>
      <c r="Y11" s="201">
        <v>0</v>
      </c>
      <c r="Z11" s="201">
        <v>0</v>
      </c>
      <c r="AA11" s="201">
        <v>0</v>
      </c>
      <c r="AB11" s="201">
        <v>0</v>
      </c>
      <c r="AC11" s="201">
        <v>0</v>
      </c>
      <c r="AD11" s="201">
        <v>0</v>
      </c>
      <c r="AE11" s="202">
        <v>0</v>
      </c>
      <c r="AG11" s="193"/>
      <c r="AH11" s="200" t="s">
        <v>5</v>
      </c>
      <c r="AI11" s="201">
        <v>0</v>
      </c>
      <c r="AJ11" s="201">
        <v>0</v>
      </c>
      <c r="AK11" s="201">
        <v>0</v>
      </c>
      <c r="AL11" s="201"/>
      <c r="AM11" s="201">
        <v>0</v>
      </c>
      <c r="AN11" s="201">
        <v>0</v>
      </c>
      <c r="AO11" s="201">
        <v>0</v>
      </c>
      <c r="AP11" s="201">
        <v>0</v>
      </c>
      <c r="AQ11" s="201">
        <v>0</v>
      </c>
      <c r="AR11" s="201">
        <v>0</v>
      </c>
      <c r="AS11" s="201">
        <v>0</v>
      </c>
      <c r="AT11" s="201">
        <v>0</v>
      </c>
      <c r="AU11" s="202">
        <v>0</v>
      </c>
    </row>
    <row r="12" spans="1:47" s="197" customFormat="1" ht="15" customHeight="1" x14ac:dyDescent="0.25">
      <c r="A12" s="189"/>
      <c r="B12" s="190" t="s">
        <v>6</v>
      </c>
      <c r="C12" s="190">
        <v>206188.47388263055</v>
      </c>
      <c r="D12" s="190">
        <v>176795.8678897598</v>
      </c>
      <c r="E12" s="190">
        <v>382984.34177239041</v>
      </c>
      <c r="F12" s="190"/>
      <c r="G12" s="190">
        <v>93047.025909867807</v>
      </c>
      <c r="H12" s="190">
        <v>14306.422517258539</v>
      </c>
      <c r="I12" s="190">
        <v>3245.2783430748482</v>
      </c>
      <c r="J12" s="190">
        <v>4109.8354528029531</v>
      </c>
      <c r="K12" s="190">
        <v>18516.909549061438</v>
      </c>
      <c r="L12" s="190">
        <v>133225.47177206562</v>
      </c>
      <c r="M12" s="190">
        <v>110502.47211265287</v>
      </c>
      <c r="N12" s="190">
        <v>28023.88304158067</v>
      </c>
      <c r="O12" s="191">
        <v>654736.16869868955</v>
      </c>
      <c r="P12" s="192"/>
      <c r="Q12" s="193"/>
      <c r="R12" s="194" t="s">
        <v>6</v>
      </c>
      <c r="S12" s="195">
        <v>0</v>
      </c>
      <c r="T12" s="195">
        <v>0</v>
      </c>
      <c r="U12" s="195">
        <v>0</v>
      </c>
      <c r="V12" s="195"/>
      <c r="W12" s="195">
        <v>0</v>
      </c>
      <c r="X12" s="195">
        <v>0</v>
      </c>
      <c r="Y12" s="195">
        <v>0</v>
      </c>
      <c r="Z12" s="195">
        <v>0</v>
      </c>
      <c r="AA12" s="195">
        <v>0</v>
      </c>
      <c r="AB12" s="195">
        <v>0</v>
      </c>
      <c r="AC12" s="195">
        <v>0</v>
      </c>
      <c r="AD12" s="195">
        <v>0</v>
      </c>
      <c r="AE12" s="196">
        <v>0</v>
      </c>
      <c r="AG12" s="193"/>
      <c r="AH12" s="194" t="s">
        <v>6</v>
      </c>
      <c r="AI12" s="195">
        <v>0</v>
      </c>
      <c r="AJ12" s="195">
        <v>0</v>
      </c>
      <c r="AK12" s="195">
        <v>0</v>
      </c>
      <c r="AL12" s="195"/>
      <c r="AM12" s="195">
        <v>0</v>
      </c>
      <c r="AN12" s="195">
        <v>0</v>
      </c>
      <c r="AO12" s="195">
        <v>0</v>
      </c>
      <c r="AP12" s="195">
        <v>0</v>
      </c>
      <c r="AQ12" s="195">
        <v>0</v>
      </c>
      <c r="AR12" s="195">
        <v>0</v>
      </c>
      <c r="AS12" s="195">
        <v>0</v>
      </c>
      <c r="AT12" s="195">
        <v>0</v>
      </c>
      <c r="AU12" s="196">
        <v>0</v>
      </c>
    </row>
    <row r="13" spans="1:47" s="197" customFormat="1" ht="15" customHeight="1" x14ac:dyDescent="0.25">
      <c r="A13" s="189"/>
      <c r="B13" s="198" t="s">
        <v>7</v>
      </c>
      <c r="C13" s="198">
        <v>203565.79863478412</v>
      </c>
      <c r="D13" s="198">
        <v>172444.82038299178</v>
      </c>
      <c r="E13" s="198">
        <v>376010.61901777587</v>
      </c>
      <c r="F13" s="198"/>
      <c r="G13" s="198">
        <v>94252.105831228255</v>
      </c>
      <c r="H13" s="198">
        <v>14074.840490024648</v>
      </c>
      <c r="I13" s="198">
        <v>3338.2949547518197</v>
      </c>
      <c r="J13" s="198">
        <v>2663.5588944704932</v>
      </c>
      <c r="K13" s="198">
        <v>18237.456817534276</v>
      </c>
      <c r="L13" s="198">
        <v>132566.2569880095</v>
      </c>
      <c r="M13" s="198">
        <v>105380.26915909597</v>
      </c>
      <c r="N13" s="198">
        <v>28041.82235204622</v>
      </c>
      <c r="O13" s="199">
        <v>641998.96751692763</v>
      </c>
      <c r="P13" s="192"/>
      <c r="Q13" s="193"/>
      <c r="R13" s="200" t="s">
        <v>7</v>
      </c>
      <c r="S13" s="201">
        <v>0</v>
      </c>
      <c r="T13" s="201">
        <v>0</v>
      </c>
      <c r="U13" s="201">
        <v>0</v>
      </c>
      <c r="V13" s="201"/>
      <c r="W13" s="201">
        <v>0</v>
      </c>
      <c r="X13" s="201">
        <v>0</v>
      </c>
      <c r="Y13" s="201">
        <v>0</v>
      </c>
      <c r="Z13" s="201">
        <v>0</v>
      </c>
      <c r="AA13" s="201">
        <v>0</v>
      </c>
      <c r="AB13" s="201">
        <v>0</v>
      </c>
      <c r="AC13" s="201">
        <v>0</v>
      </c>
      <c r="AD13" s="201">
        <v>0</v>
      </c>
      <c r="AE13" s="202">
        <v>0</v>
      </c>
      <c r="AG13" s="193"/>
      <c r="AH13" s="200" t="s">
        <v>7</v>
      </c>
      <c r="AI13" s="201">
        <v>0</v>
      </c>
      <c r="AJ13" s="201">
        <v>0</v>
      </c>
      <c r="AK13" s="201">
        <v>0</v>
      </c>
      <c r="AL13" s="201"/>
      <c r="AM13" s="201">
        <v>0</v>
      </c>
      <c r="AN13" s="201">
        <v>0</v>
      </c>
      <c r="AO13" s="201">
        <v>0</v>
      </c>
      <c r="AP13" s="201">
        <v>0</v>
      </c>
      <c r="AQ13" s="201">
        <v>0</v>
      </c>
      <c r="AR13" s="201">
        <v>0</v>
      </c>
      <c r="AS13" s="201">
        <v>0</v>
      </c>
      <c r="AT13" s="201">
        <v>0</v>
      </c>
      <c r="AU13" s="202">
        <v>0</v>
      </c>
    </row>
    <row r="14" spans="1:47" s="197" customFormat="1" ht="15" customHeight="1" x14ac:dyDescent="0.25">
      <c r="A14" s="189"/>
      <c r="B14" s="190" t="s">
        <v>8</v>
      </c>
      <c r="C14" s="190">
        <v>208612.97879201503</v>
      </c>
      <c r="D14" s="190">
        <v>173950.26102546559</v>
      </c>
      <c r="E14" s="190">
        <v>382563.23981748061</v>
      </c>
      <c r="F14" s="190"/>
      <c r="G14" s="190">
        <v>98331.86707014899</v>
      </c>
      <c r="H14" s="190">
        <v>13963.937238465951</v>
      </c>
      <c r="I14" s="190">
        <v>3429.1967932443808</v>
      </c>
      <c r="J14" s="190">
        <v>2779.2582028173206</v>
      </c>
      <c r="K14" s="190">
        <v>18955.600149058177</v>
      </c>
      <c r="L14" s="190">
        <v>137459.85945373483</v>
      </c>
      <c r="M14" s="190">
        <v>113455.08263691948</v>
      </c>
      <c r="N14" s="190">
        <v>24081.726801368139</v>
      </c>
      <c r="O14" s="191">
        <v>657559.90870950313</v>
      </c>
      <c r="P14" s="192"/>
      <c r="Q14" s="193"/>
      <c r="R14" s="194" t="s">
        <v>8</v>
      </c>
      <c r="S14" s="195">
        <v>0</v>
      </c>
      <c r="T14" s="195">
        <v>0</v>
      </c>
      <c r="U14" s="195">
        <v>0</v>
      </c>
      <c r="V14" s="195"/>
      <c r="W14" s="195">
        <v>0</v>
      </c>
      <c r="X14" s="195">
        <v>0</v>
      </c>
      <c r="Y14" s="195">
        <v>0</v>
      </c>
      <c r="Z14" s="195">
        <v>0</v>
      </c>
      <c r="AA14" s="195">
        <v>0</v>
      </c>
      <c r="AB14" s="195">
        <v>0</v>
      </c>
      <c r="AC14" s="195">
        <v>0</v>
      </c>
      <c r="AD14" s="195">
        <v>0</v>
      </c>
      <c r="AE14" s="196">
        <v>0</v>
      </c>
      <c r="AG14" s="193"/>
      <c r="AH14" s="194" t="s">
        <v>8</v>
      </c>
      <c r="AI14" s="195">
        <v>0</v>
      </c>
      <c r="AJ14" s="195">
        <v>0</v>
      </c>
      <c r="AK14" s="195">
        <v>0</v>
      </c>
      <c r="AL14" s="195"/>
      <c r="AM14" s="195">
        <v>0</v>
      </c>
      <c r="AN14" s="195">
        <v>0</v>
      </c>
      <c r="AO14" s="195">
        <v>0</v>
      </c>
      <c r="AP14" s="195">
        <v>0</v>
      </c>
      <c r="AQ14" s="195">
        <v>0</v>
      </c>
      <c r="AR14" s="195">
        <v>0</v>
      </c>
      <c r="AS14" s="195">
        <v>0</v>
      </c>
      <c r="AT14" s="195">
        <v>0</v>
      </c>
      <c r="AU14" s="196">
        <v>0</v>
      </c>
    </row>
    <row r="15" spans="1:47" s="197" customFormat="1" ht="15" customHeight="1" x14ac:dyDescent="0.25">
      <c r="A15" s="189"/>
      <c r="B15" s="198" t="s">
        <v>9</v>
      </c>
      <c r="C15" s="198">
        <v>236890.55171933817</v>
      </c>
      <c r="D15" s="198">
        <v>187848.86694340335</v>
      </c>
      <c r="E15" s="198">
        <v>424739.41866274149</v>
      </c>
      <c r="F15" s="198"/>
      <c r="G15" s="198">
        <v>106194.54341560368</v>
      </c>
      <c r="H15" s="198">
        <v>12316.364083174692</v>
      </c>
      <c r="I15" s="198">
        <v>1314.5256986677396</v>
      </c>
      <c r="J15" s="198">
        <v>5665.1165846328595</v>
      </c>
      <c r="K15" s="198">
        <v>23722.085076674397</v>
      </c>
      <c r="L15" s="198">
        <v>149212.63485875336</v>
      </c>
      <c r="M15" s="198">
        <v>121957.49378830919</v>
      </c>
      <c r="N15" s="198">
        <v>26950.303548022326</v>
      </c>
      <c r="O15" s="199">
        <v>722859.8508578263</v>
      </c>
      <c r="P15" s="192"/>
      <c r="Q15" s="193"/>
      <c r="R15" s="200" t="s">
        <v>9</v>
      </c>
      <c r="S15" s="201">
        <v>0</v>
      </c>
      <c r="T15" s="201">
        <v>0</v>
      </c>
      <c r="U15" s="201">
        <v>0</v>
      </c>
      <c r="V15" s="201"/>
      <c r="W15" s="201">
        <v>0</v>
      </c>
      <c r="X15" s="201">
        <v>0</v>
      </c>
      <c r="Y15" s="201">
        <v>0</v>
      </c>
      <c r="Z15" s="201">
        <v>0</v>
      </c>
      <c r="AA15" s="201">
        <v>0</v>
      </c>
      <c r="AB15" s="201">
        <v>0</v>
      </c>
      <c r="AC15" s="201">
        <v>0</v>
      </c>
      <c r="AD15" s="201">
        <v>0</v>
      </c>
      <c r="AE15" s="202">
        <v>0</v>
      </c>
      <c r="AG15" s="193"/>
      <c r="AH15" s="200" t="s">
        <v>9</v>
      </c>
      <c r="AI15" s="201">
        <v>0</v>
      </c>
      <c r="AJ15" s="201">
        <v>0</v>
      </c>
      <c r="AK15" s="201">
        <v>0</v>
      </c>
      <c r="AL15" s="201"/>
      <c r="AM15" s="201">
        <v>0</v>
      </c>
      <c r="AN15" s="201">
        <v>0</v>
      </c>
      <c r="AO15" s="201">
        <v>0</v>
      </c>
      <c r="AP15" s="201">
        <v>0</v>
      </c>
      <c r="AQ15" s="201">
        <v>0</v>
      </c>
      <c r="AR15" s="201">
        <v>0</v>
      </c>
      <c r="AS15" s="201">
        <v>0</v>
      </c>
      <c r="AT15" s="201">
        <v>0</v>
      </c>
      <c r="AU15" s="202">
        <v>0</v>
      </c>
    </row>
    <row r="16" spans="1:47" s="197" customFormat="1" ht="15" customHeight="1" x14ac:dyDescent="0.25">
      <c r="A16" s="189"/>
      <c r="B16" s="190" t="s">
        <v>10</v>
      </c>
      <c r="C16" s="190">
        <v>242676.53251797915</v>
      </c>
      <c r="D16" s="190">
        <v>194748.40326922596</v>
      </c>
      <c r="E16" s="190">
        <v>437424.93578720506</v>
      </c>
      <c r="F16" s="190"/>
      <c r="G16" s="190">
        <v>99632.122005798694</v>
      </c>
      <c r="H16" s="190">
        <v>14144.224011029264</v>
      </c>
      <c r="I16" s="190">
        <v>2070.2565134054284</v>
      </c>
      <c r="J16" s="190">
        <v>6171.1454672377477</v>
      </c>
      <c r="K16" s="190">
        <v>23184.77025496259</v>
      </c>
      <c r="L16" s="190">
        <v>145202.51825243377</v>
      </c>
      <c r="M16" s="190">
        <v>118511.80753252347</v>
      </c>
      <c r="N16" s="190">
        <v>15201.904842395557</v>
      </c>
      <c r="O16" s="191">
        <v>716341.16641455796</v>
      </c>
      <c r="P16" s="192"/>
      <c r="Q16" s="193"/>
      <c r="R16" s="194" t="s">
        <v>10</v>
      </c>
      <c r="S16" s="195">
        <v>0</v>
      </c>
      <c r="T16" s="195">
        <v>0</v>
      </c>
      <c r="U16" s="195">
        <v>0</v>
      </c>
      <c r="V16" s="195"/>
      <c r="W16" s="195">
        <v>0</v>
      </c>
      <c r="X16" s="195">
        <v>0</v>
      </c>
      <c r="Y16" s="195">
        <v>0</v>
      </c>
      <c r="Z16" s="195">
        <v>0</v>
      </c>
      <c r="AA16" s="195">
        <v>0</v>
      </c>
      <c r="AB16" s="195">
        <v>0</v>
      </c>
      <c r="AC16" s="195">
        <v>0</v>
      </c>
      <c r="AD16" s="195">
        <v>0</v>
      </c>
      <c r="AE16" s="196">
        <v>0</v>
      </c>
      <c r="AG16" s="193"/>
      <c r="AH16" s="194" t="s">
        <v>10</v>
      </c>
      <c r="AI16" s="195">
        <v>0</v>
      </c>
      <c r="AJ16" s="195">
        <v>0</v>
      </c>
      <c r="AK16" s="195">
        <v>0</v>
      </c>
      <c r="AL16" s="195"/>
      <c r="AM16" s="195">
        <v>0</v>
      </c>
      <c r="AN16" s="195">
        <v>0</v>
      </c>
      <c r="AO16" s="195">
        <v>0</v>
      </c>
      <c r="AP16" s="195">
        <v>0</v>
      </c>
      <c r="AQ16" s="195">
        <v>0</v>
      </c>
      <c r="AR16" s="195">
        <v>0</v>
      </c>
      <c r="AS16" s="195">
        <v>0</v>
      </c>
      <c r="AT16" s="195">
        <v>0</v>
      </c>
      <c r="AU16" s="196">
        <v>0</v>
      </c>
    </row>
    <row r="17" spans="1:47" s="197" customFormat="1" ht="15" customHeight="1" x14ac:dyDescent="0.25">
      <c r="A17" s="189"/>
      <c r="B17" s="198" t="s">
        <v>11</v>
      </c>
      <c r="C17" s="198">
        <v>222886.61131397882</v>
      </c>
      <c r="D17" s="198">
        <v>186366.15627469341</v>
      </c>
      <c r="E17" s="198">
        <v>409252.76758867223</v>
      </c>
      <c r="F17" s="198"/>
      <c r="G17" s="198">
        <v>102072.68742515455</v>
      </c>
      <c r="H17" s="198">
        <v>10807.379220945397</v>
      </c>
      <c r="I17" s="198">
        <v>2302.5549939995876</v>
      </c>
      <c r="J17" s="198">
        <v>5301.9538130508126</v>
      </c>
      <c r="K17" s="198">
        <v>22177.003273087568</v>
      </c>
      <c r="L17" s="198">
        <v>142661.57872623793</v>
      </c>
      <c r="M17" s="198">
        <v>118526.6492330055</v>
      </c>
      <c r="N17" s="198">
        <v>22331.54093381454</v>
      </c>
      <c r="O17" s="199">
        <v>692772.53648173017</v>
      </c>
      <c r="P17" s="192"/>
      <c r="Q17" s="193"/>
      <c r="R17" s="200" t="s">
        <v>11</v>
      </c>
      <c r="S17" s="201">
        <v>0</v>
      </c>
      <c r="T17" s="201">
        <v>0</v>
      </c>
      <c r="U17" s="201">
        <v>0</v>
      </c>
      <c r="V17" s="201"/>
      <c r="W17" s="201">
        <v>0</v>
      </c>
      <c r="X17" s="201">
        <v>0</v>
      </c>
      <c r="Y17" s="201">
        <v>0</v>
      </c>
      <c r="Z17" s="201">
        <v>0</v>
      </c>
      <c r="AA17" s="201">
        <v>0</v>
      </c>
      <c r="AB17" s="201">
        <v>0</v>
      </c>
      <c r="AC17" s="201">
        <v>0</v>
      </c>
      <c r="AD17" s="201">
        <v>0</v>
      </c>
      <c r="AE17" s="202">
        <v>0</v>
      </c>
      <c r="AG17" s="193"/>
      <c r="AH17" s="200" t="s">
        <v>11</v>
      </c>
      <c r="AI17" s="201">
        <v>0</v>
      </c>
      <c r="AJ17" s="201">
        <v>0</v>
      </c>
      <c r="AK17" s="201">
        <v>0</v>
      </c>
      <c r="AL17" s="201"/>
      <c r="AM17" s="201">
        <v>0</v>
      </c>
      <c r="AN17" s="201">
        <v>0</v>
      </c>
      <c r="AO17" s="201">
        <v>0</v>
      </c>
      <c r="AP17" s="201">
        <v>0</v>
      </c>
      <c r="AQ17" s="201">
        <v>0</v>
      </c>
      <c r="AR17" s="201">
        <v>0</v>
      </c>
      <c r="AS17" s="201">
        <v>0</v>
      </c>
      <c r="AT17" s="201">
        <v>0</v>
      </c>
      <c r="AU17" s="202">
        <v>0</v>
      </c>
    </row>
    <row r="18" spans="1:47" s="197" customFormat="1" ht="15" customHeight="1" x14ac:dyDescent="0.25">
      <c r="A18" s="189"/>
      <c r="B18" s="203" t="s">
        <v>12</v>
      </c>
      <c r="C18" s="203">
        <v>215318.55011373945</v>
      </c>
      <c r="D18" s="203">
        <v>187899.62345562081</v>
      </c>
      <c r="E18" s="203">
        <v>403218.17356936022</v>
      </c>
      <c r="F18" s="203"/>
      <c r="G18" s="203">
        <v>117617.36437336961</v>
      </c>
      <c r="H18" s="203">
        <v>13616.261726189812</v>
      </c>
      <c r="I18" s="203">
        <v>1956.4933488386243</v>
      </c>
      <c r="J18" s="203">
        <v>6673.6350295625953</v>
      </c>
      <c r="K18" s="203">
        <v>26856.108772342312</v>
      </c>
      <c r="L18" s="203">
        <v>166719.86325030297</v>
      </c>
      <c r="M18" s="203">
        <v>119277.94759035672</v>
      </c>
      <c r="N18" s="203">
        <v>18312.982660421054</v>
      </c>
      <c r="O18" s="204">
        <v>707528.96707044088</v>
      </c>
      <c r="P18" s="192"/>
      <c r="Q18" s="193"/>
      <c r="R18" s="205" t="s">
        <v>12</v>
      </c>
      <c r="S18" s="206">
        <v>0</v>
      </c>
      <c r="T18" s="206">
        <v>0</v>
      </c>
      <c r="U18" s="206">
        <v>0</v>
      </c>
      <c r="V18" s="206"/>
      <c r="W18" s="206">
        <v>0</v>
      </c>
      <c r="X18" s="206">
        <v>0</v>
      </c>
      <c r="Y18" s="206">
        <v>0</v>
      </c>
      <c r="Z18" s="206">
        <v>0</v>
      </c>
      <c r="AA18" s="206">
        <v>0</v>
      </c>
      <c r="AB18" s="206">
        <v>0</v>
      </c>
      <c r="AC18" s="206">
        <v>0</v>
      </c>
      <c r="AD18" s="206">
        <v>0</v>
      </c>
      <c r="AE18" s="207">
        <v>0</v>
      </c>
      <c r="AG18" s="193"/>
      <c r="AH18" s="205" t="s">
        <v>12</v>
      </c>
      <c r="AI18" s="206">
        <v>0</v>
      </c>
      <c r="AJ18" s="206">
        <v>0</v>
      </c>
      <c r="AK18" s="206">
        <v>0</v>
      </c>
      <c r="AL18" s="206"/>
      <c r="AM18" s="206">
        <v>0</v>
      </c>
      <c r="AN18" s="206">
        <v>0</v>
      </c>
      <c r="AO18" s="206">
        <v>0</v>
      </c>
      <c r="AP18" s="206">
        <v>0</v>
      </c>
      <c r="AQ18" s="206">
        <v>0</v>
      </c>
      <c r="AR18" s="206">
        <v>0</v>
      </c>
      <c r="AS18" s="206">
        <v>0</v>
      </c>
      <c r="AT18" s="206">
        <v>0</v>
      </c>
      <c r="AU18" s="207">
        <v>0</v>
      </c>
    </row>
    <row r="19" spans="1:47" s="197" customFormat="1" ht="15" customHeight="1" x14ac:dyDescent="0.25">
      <c r="A19" s="189"/>
      <c r="B19" s="198" t="s">
        <v>13</v>
      </c>
      <c r="C19" s="198">
        <v>182384.99709453576</v>
      </c>
      <c r="D19" s="198">
        <v>193997.29811901029</v>
      </c>
      <c r="E19" s="198">
        <v>376382.29521354602</v>
      </c>
      <c r="F19" s="198"/>
      <c r="G19" s="198">
        <v>107226.48715387526</v>
      </c>
      <c r="H19" s="198">
        <v>13922.096625988172</v>
      </c>
      <c r="I19" s="198">
        <v>2544.1041443411887</v>
      </c>
      <c r="J19" s="198">
        <v>7370.4037410458632</v>
      </c>
      <c r="K19" s="198">
        <v>29898.342882222922</v>
      </c>
      <c r="L19" s="198">
        <v>160961.43454747336</v>
      </c>
      <c r="M19" s="198">
        <v>117854.86708318624</v>
      </c>
      <c r="N19" s="198">
        <v>16058.963143530153</v>
      </c>
      <c r="O19" s="199">
        <v>671257.55998773582</v>
      </c>
      <c r="P19" s="192"/>
      <c r="Q19" s="193"/>
      <c r="R19" s="200" t="s">
        <v>13</v>
      </c>
      <c r="S19" s="201">
        <v>0</v>
      </c>
      <c r="T19" s="201">
        <v>0</v>
      </c>
      <c r="U19" s="201">
        <v>0</v>
      </c>
      <c r="V19" s="201"/>
      <c r="W19" s="201">
        <v>0</v>
      </c>
      <c r="X19" s="201">
        <v>0</v>
      </c>
      <c r="Y19" s="201">
        <v>0</v>
      </c>
      <c r="Z19" s="201">
        <v>0</v>
      </c>
      <c r="AA19" s="201">
        <v>0</v>
      </c>
      <c r="AB19" s="201">
        <v>0</v>
      </c>
      <c r="AC19" s="201">
        <v>0</v>
      </c>
      <c r="AD19" s="201">
        <v>0</v>
      </c>
      <c r="AE19" s="202">
        <v>0</v>
      </c>
      <c r="AG19" s="193"/>
      <c r="AH19" s="200" t="s">
        <v>13</v>
      </c>
      <c r="AI19" s="201">
        <v>0</v>
      </c>
      <c r="AJ19" s="201">
        <v>0</v>
      </c>
      <c r="AK19" s="201">
        <v>0</v>
      </c>
      <c r="AL19" s="201"/>
      <c r="AM19" s="201">
        <v>0</v>
      </c>
      <c r="AN19" s="201">
        <v>0</v>
      </c>
      <c r="AO19" s="201">
        <v>0</v>
      </c>
      <c r="AP19" s="201">
        <v>0</v>
      </c>
      <c r="AQ19" s="201">
        <v>0</v>
      </c>
      <c r="AR19" s="201">
        <v>0</v>
      </c>
      <c r="AS19" s="201">
        <v>0</v>
      </c>
      <c r="AT19" s="201">
        <v>0</v>
      </c>
      <c r="AU19" s="202">
        <v>0</v>
      </c>
    </row>
    <row r="20" spans="1:47" s="197" customFormat="1" ht="15" customHeight="1" x14ac:dyDescent="0.25">
      <c r="A20" s="189">
        <v>2023</v>
      </c>
      <c r="B20" s="190" t="s">
        <v>2</v>
      </c>
      <c r="C20" s="190">
        <v>153892.40000000002</v>
      </c>
      <c r="D20" s="190">
        <v>160453.1899990463</v>
      </c>
      <c r="E20" s="190">
        <v>314345.58999904629</v>
      </c>
      <c r="F20" s="190"/>
      <c r="G20" s="190">
        <v>85648.169046785464</v>
      </c>
      <c r="H20" s="190">
        <v>11645.65</v>
      </c>
      <c r="I20" s="190">
        <v>1814.5861087421638</v>
      </c>
      <c r="J20" s="190">
        <v>6391.25</v>
      </c>
      <c r="K20" s="190">
        <v>23147.96</v>
      </c>
      <c r="L20" s="190">
        <v>128647.61515552763</v>
      </c>
      <c r="M20" s="190">
        <v>94150.770100487134</v>
      </c>
      <c r="N20" s="190">
        <v>5758.8255584481649</v>
      </c>
      <c r="O20" s="191">
        <v>542902.80081350927</v>
      </c>
      <c r="P20" s="192"/>
      <c r="Q20" s="193">
        <v>2023</v>
      </c>
      <c r="R20" s="194" t="s">
        <v>2</v>
      </c>
      <c r="S20" s="195">
        <v>22.194819565351835</v>
      </c>
      <c r="T20" s="195">
        <v>-6.1398543554839762</v>
      </c>
      <c r="U20" s="195">
        <v>5.8796863154197325</v>
      </c>
      <c r="V20" s="195"/>
      <c r="W20" s="195">
        <v>0.52649622103191973</v>
      </c>
      <c r="X20" s="195">
        <v>16.575667000741376</v>
      </c>
      <c r="Y20" s="195">
        <v>52.800557390419726</v>
      </c>
      <c r="Z20" s="195">
        <v>48.09911051396972</v>
      </c>
      <c r="AA20" s="195">
        <v>49.314737352842286</v>
      </c>
      <c r="AB20" s="195">
        <v>10.716764056109611</v>
      </c>
      <c r="AC20" s="195">
        <v>-13.33762158876354</v>
      </c>
      <c r="AD20" s="195">
        <v>-67.172915723031508</v>
      </c>
      <c r="AE20" s="196">
        <v>0.67393967406053434</v>
      </c>
      <c r="AG20" s="193">
        <v>2023</v>
      </c>
      <c r="AH20" s="194" t="s">
        <v>2</v>
      </c>
      <c r="AI20" s="195">
        <v>22.194819565351835</v>
      </c>
      <c r="AJ20" s="195">
        <v>-6.1398543554839762</v>
      </c>
      <c r="AK20" s="195">
        <v>5.8796863154197325</v>
      </c>
      <c r="AL20" s="195"/>
      <c r="AM20" s="195">
        <v>0.52649622103191973</v>
      </c>
      <c r="AN20" s="195">
        <v>16.575667000741376</v>
      </c>
      <c r="AO20" s="195">
        <v>52.800557390419726</v>
      </c>
      <c r="AP20" s="195">
        <v>48.09911051396972</v>
      </c>
      <c r="AQ20" s="195">
        <v>49.314737352842286</v>
      </c>
      <c r="AR20" s="195">
        <v>10.716764056109611</v>
      </c>
      <c r="AS20" s="195">
        <v>-13.33762158876354</v>
      </c>
      <c r="AT20" s="195">
        <v>-67.172915723031508</v>
      </c>
      <c r="AU20" s="196">
        <v>0.67393967406053434</v>
      </c>
    </row>
    <row r="21" spans="1:47" s="197" customFormat="1" ht="15" customHeight="1" x14ac:dyDescent="0.25">
      <c r="A21" s="189"/>
      <c r="B21" s="198" t="s">
        <v>3</v>
      </c>
      <c r="C21" s="198">
        <v>187690.56250076293</v>
      </c>
      <c r="D21" s="198">
        <v>207528.23501716612</v>
      </c>
      <c r="E21" s="198">
        <v>395218.79751792905</v>
      </c>
      <c r="F21" s="198"/>
      <c r="G21" s="198">
        <v>92186.406239620279</v>
      </c>
      <c r="H21" s="198">
        <v>13627.3</v>
      </c>
      <c r="I21" s="198">
        <v>2187.7464181516225</v>
      </c>
      <c r="J21" s="198">
        <v>8570.0249999999996</v>
      </c>
      <c r="K21" s="198">
        <v>23933.275000000001</v>
      </c>
      <c r="L21" s="198">
        <v>140504.75265777187</v>
      </c>
      <c r="M21" s="198">
        <v>110423.06087851789</v>
      </c>
      <c r="N21" s="198">
        <v>9031.5393736253882</v>
      </c>
      <c r="O21" s="199">
        <v>655178.15042784426</v>
      </c>
      <c r="P21" s="192"/>
      <c r="Q21" s="193"/>
      <c r="R21" s="200" t="s">
        <v>3</v>
      </c>
      <c r="S21" s="201">
        <v>15.073539698377687</v>
      </c>
      <c r="T21" s="201">
        <v>-2.135010985956967</v>
      </c>
      <c r="U21" s="201">
        <v>5.346582700140587</v>
      </c>
      <c r="V21" s="201"/>
      <c r="W21" s="201">
        <v>-4.2859409072869141</v>
      </c>
      <c r="X21" s="201">
        <v>-8.3961171483312995</v>
      </c>
      <c r="Y21" s="201">
        <v>68.740175370677662</v>
      </c>
      <c r="Z21" s="201">
        <v>152.88156380279679</v>
      </c>
      <c r="AA21" s="201">
        <v>47.886460900820907</v>
      </c>
      <c r="AB21" s="201">
        <v>6.3948497429009166</v>
      </c>
      <c r="AC21" s="201">
        <v>-7.7499388176322555</v>
      </c>
      <c r="AD21" s="201">
        <v>-60.064082659906106</v>
      </c>
      <c r="AE21" s="202">
        <v>0.86878986148551007</v>
      </c>
      <c r="AG21" s="193"/>
      <c r="AH21" s="200" t="s">
        <v>3</v>
      </c>
      <c r="AI21" s="201">
        <v>18.176361584600926</v>
      </c>
      <c r="AJ21" s="201">
        <v>-3.9225205393862694</v>
      </c>
      <c r="AK21" s="201">
        <v>5.5820902307968936</v>
      </c>
      <c r="AL21" s="201"/>
      <c r="AM21" s="201">
        <v>-2.0270642051987551</v>
      </c>
      <c r="AN21" s="201">
        <v>1.6361134997708007</v>
      </c>
      <c r="AO21" s="201">
        <v>61.119968662159124</v>
      </c>
      <c r="AP21" s="201">
        <v>94.189533740696618</v>
      </c>
      <c r="AQ21" s="201">
        <v>48.585256556990032</v>
      </c>
      <c r="AR21" s="201">
        <v>8.4177130902345567</v>
      </c>
      <c r="AS21" s="201">
        <v>-10.408470781018892</v>
      </c>
      <c r="AT21" s="201">
        <v>-63.16955724320448</v>
      </c>
      <c r="AU21" s="202">
        <v>0.7804013609751479</v>
      </c>
    </row>
    <row r="22" spans="1:47" s="197" customFormat="1" ht="15" customHeight="1" x14ac:dyDescent="0.25">
      <c r="A22" s="189"/>
      <c r="B22" s="190" t="s">
        <v>4</v>
      </c>
      <c r="C22" s="190">
        <v>196126.02999694829</v>
      </c>
      <c r="D22" s="190">
        <v>222587.45003433229</v>
      </c>
      <c r="E22" s="190">
        <v>418713.48003128049</v>
      </c>
      <c r="F22" s="190"/>
      <c r="G22" s="190">
        <v>102332.8975417957</v>
      </c>
      <c r="H22" s="190">
        <v>14304.8</v>
      </c>
      <c r="I22" s="190">
        <v>2635.9657562427997</v>
      </c>
      <c r="J22" s="190">
        <v>7160.4750000000004</v>
      </c>
      <c r="K22" s="190">
        <v>30419.94</v>
      </c>
      <c r="L22" s="190">
        <v>156854.07829803848</v>
      </c>
      <c r="M22" s="190">
        <v>119787.69319373657</v>
      </c>
      <c r="N22" s="190">
        <v>15922.525322201775</v>
      </c>
      <c r="O22" s="191">
        <v>711277.77684525738</v>
      </c>
      <c r="P22" s="208"/>
      <c r="Q22" s="193"/>
      <c r="R22" s="194" t="s">
        <v>4</v>
      </c>
      <c r="S22" s="195">
        <v>13.298200052928394</v>
      </c>
      <c r="T22" s="195">
        <v>-7.6083930343736341</v>
      </c>
      <c r="U22" s="195">
        <v>1.1327971623507125</v>
      </c>
      <c r="V22" s="195"/>
      <c r="W22" s="195">
        <v>-2.5350853932420847</v>
      </c>
      <c r="X22" s="195">
        <v>-8.4488159507255034</v>
      </c>
      <c r="Y22" s="195">
        <v>14.992557792133979</v>
      </c>
      <c r="Z22" s="195">
        <v>49.541538687522205</v>
      </c>
      <c r="AA22" s="195">
        <v>68.323004699548363</v>
      </c>
      <c r="AB22" s="195">
        <v>7.6019979700357396</v>
      </c>
      <c r="AC22" s="195">
        <v>-2.1980483329432587</v>
      </c>
      <c r="AD22" s="195">
        <v>-40.312188697246143</v>
      </c>
      <c r="AE22" s="196">
        <v>0.32804484551114399</v>
      </c>
      <c r="AG22" s="193"/>
      <c r="AH22" s="194" t="s">
        <v>4</v>
      </c>
      <c r="AI22" s="195">
        <v>16.349168725366624</v>
      </c>
      <c r="AJ22" s="195">
        <v>-5.345760009285911</v>
      </c>
      <c r="AK22" s="195">
        <v>3.8859694912592175</v>
      </c>
      <c r="AL22" s="195"/>
      <c r="AM22" s="195">
        <v>-2.2132348305045468</v>
      </c>
      <c r="AN22" s="195">
        <v>-2.2555190998316448</v>
      </c>
      <c r="AO22" s="195">
        <v>38.982301900030507</v>
      </c>
      <c r="AP22" s="195">
        <v>77.076629642883148</v>
      </c>
      <c r="AQ22" s="195">
        <v>55.754006314772937</v>
      </c>
      <c r="AR22" s="195">
        <v>8.1159351218489206</v>
      </c>
      <c r="AS22" s="195">
        <v>-7.5420148038964641</v>
      </c>
      <c r="AT22" s="195">
        <v>-54.046237061318351</v>
      </c>
      <c r="AU22" s="196">
        <v>0.61141274180845073</v>
      </c>
    </row>
    <row r="23" spans="1:47" s="197" customFormat="1" ht="15" customHeight="1" x14ac:dyDescent="0.25">
      <c r="A23" s="189"/>
      <c r="B23" s="198" t="s">
        <v>5</v>
      </c>
      <c r="C23" s="198">
        <v>160024.04999389648</v>
      </c>
      <c r="D23" s="198">
        <v>188202.78996633532</v>
      </c>
      <c r="E23" s="198">
        <v>348226.83996023179</v>
      </c>
      <c r="F23" s="198"/>
      <c r="G23" s="198">
        <v>95769.677672180027</v>
      </c>
      <c r="H23" s="198">
        <v>12654.1</v>
      </c>
      <c r="I23" s="198">
        <v>1772.4017168634141</v>
      </c>
      <c r="J23" s="198">
        <v>6321</v>
      </c>
      <c r="K23" s="198">
        <v>27957.210000000003</v>
      </c>
      <c r="L23" s="198">
        <v>144474.38938904341</v>
      </c>
      <c r="M23" s="198">
        <v>99771.923324015908</v>
      </c>
      <c r="N23" s="198">
        <v>5939.6347457246738</v>
      </c>
      <c r="O23" s="199">
        <v>598412.78741901577</v>
      </c>
      <c r="P23" s="208"/>
      <c r="Q23" s="193"/>
      <c r="R23" s="200" t="s">
        <v>5</v>
      </c>
      <c r="S23" s="201">
        <v>-8.3447381606820841</v>
      </c>
      <c r="T23" s="201">
        <v>2.8888357491639169</v>
      </c>
      <c r="U23" s="201">
        <v>-2.5971565748599659</v>
      </c>
      <c r="V23" s="201"/>
      <c r="W23" s="201">
        <v>-1.0147291241134724</v>
      </c>
      <c r="X23" s="201">
        <v>-9.1742987587560805</v>
      </c>
      <c r="Y23" s="201">
        <v>-42.846269283945993</v>
      </c>
      <c r="Z23" s="201">
        <v>18.510879381044319</v>
      </c>
      <c r="AA23" s="201">
        <v>84.570766578893512</v>
      </c>
      <c r="AB23" s="201">
        <v>7.6033626672429477</v>
      </c>
      <c r="AC23" s="201">
        <v>-8.7178209947120422</v>
      </c>
      <c r="AD23" s="201">
        <v>-73.118198483124672</v>
      </c>
      <c r="AE23" s="202">
        <v>-3.9733399599698913</v>
      </c>
      <c r="AG23" s="193"/>
      <c r="AH23" s="200" t="s">
        <v>5</v>
      </c>
      <c r="AI23" s="201">
        <v>9.5781746649748101</v>
      </c>
      <c r="AJ23" s="201">
        <v>-3.4788979971337284</v>
      </c>
      <c r="AK23" s="201">
        <v>2.2803870860398661</v>
      </c>
      <c r="AL23" s="201"/>
      <c r="AM23" s="201">
        <v>-1.910680039536814</v>
      </c>
      <c r="AN23" s="201">
        <v>-4.0267164257760015</v>
      </c>
      <c r="AO23" s="201">
        <v>6.7689808743367905</v>
      </c>
      <c r="AP23" s="201">
        <v>59.553705111920607</v>
      </c>
      <c r="AQ23" s="201">
        <v>62.479004951952192</v>
      </c>
      <c r="AR23" s="201">
        <v>7.9856648453810521</v>
      </c>
      <c r="AS23" s="201">
        <v>-7.8213245107610589</v>
      </c>
      <c r="AT23" s="201">
        <v>-58.784835113353772</v>
      </c>
      <c r="AU23" s="202">
        <v>-0.5219379337334118</v>
      </c>
    </row>
    <row r="24" spans="1:47" s="197" customFormat="1" ht="15" customHeight="1" x14ac:dyDescent="0.25">
      <c r="A24" s="189"/>
      <c r="B24" s="190" t="s">
        <v>6</v>
      </c>
      <c r="C24" s="190">
        <v>185364.11999694823</v>
      </c>
      <c r="D24" s="190">
        <v>231856.96004318239</v>
      </c>
      <c r="E24" s="190">
        <v>417221.08004013065</v>
      </c>
      <c r="F24" s="190"/>
      <c r="G24" s="190">
        <v>109491.08999923705</v>
      </c>
      <c r="H24" s="190">
        <v>13393.7</v>
      </c>
      <c r="I24" s="190">
        <v>1388.95</v>
      </c>
      <c r="J24" s="190">
        <v>7278.1</v>
      </c>
      <c r="K24" s="190">
        <v>30132.13</v>
      </c>
      <c r="L24" s="190">
        <v>161683.96999923704</v>
      </c>
      <c r="M24" s="190">
        <v>115491.34998703001</v>
      </c>
      <c r="N24" s="190">
        <v>6926.68</v>
      </c>
      <c r="O24" s="191">
        <v>701323.08002639783</v>
      </c>
      <c r="P24" s="208"/>
      <c r="Q24" s="193"/>
      <c r="R24" s="194" t="s">
        <v>6</v>
      </c>
      <c r="S24" s="195">
        <v>-10.099669246078349</v>
      </c>
      <c r="T24" s="195">
        <v>31.143879554784434</v>
      </c>
      <c r="U24" s="195">
        <v>8.9394616263678301</v>
      </c>
      <c r="V24" s="195"/>
      <c r="W24" s="195">
        <v>17.672852977910523</v>
      </c>
      <c r="X24" s="195">
        <v>-6.3798096006005522</v>
      </c>
      <c r="Y24" s="195">
        <v>-57.200897637519972</v>
      </c>
      <c r="Z24" s="195">
        <v>77.089814995786639</v>
      </c>
      <c r="AA24" s="195">
        <v>62.727640485381642</v>
      </c>
      <c r="AB24" s="195">
        <v>21.361154026056582</v>
      </c>
      <c r="AC24" s="195">
        <v>4.5147206021700441</v>
      </c>
      <c r="AD24" s="195">
        <v>-75.282939949033903</v>
      </c>
      <c r="AE24" s="196">
        <v>7.1153715885745754</v>
      </c>
      <c r="AG24" s="193"/>
      <c r="AH24" s="194" t="s">
        <v>6</v>
      </c>
      <c r="AI24" s="195">
        <v>4.7648092539033939</v>
      </c>
      <c r="AJ24" s="195">
        <v>2.744094689309847</v>
      </c>
      <c r="AK24" s="195">
        <v>3.6766224768365134</v>
      </c>
      <c r="AL24" s="195"/>
      <c r="AM24" s="195">
        <v>1.9149813846224077</v>
      </c>
      <c r="AN24" s="195">
        <v>-4.5165239317690151</v>
      </c>
      <c r="AO24" s="195">
        <v>-11.895467668830605</v>
      </c>
      <c r="AP24" s="195">
        <v>62.839154230825244</v>
      </c>
      <c r="AQ24" s="195">
        <v>62.534193266415599</v>
      </c>
      <c r="AR24" s="195">
        <v>10.679399964224444</v>
      </c>
      <c r="AS24" s="195">
        <v>-5.4324226565628493</v>
      </c>
      <c r="AT24" s="195">
        <v>-62.738035384834447</v>
      </c>
      <c r="AU24" s="196">
        <v>1.05266839067923</v>
      </c>
    </row>
    <row r="25" spans="1:47" s="197" customFormat="1" ht="15" customHeight="1" x14ac:dyDescent="0.25">
      <c r="A25" s="189"/>
      <c r="B25" s="198" t="s">
        <v>7</v>
      </c>
      <c r="C25" s="198">
        <v>175711.10000305175</v>
      </c>
      <c r="D25" s="198">
        <v>222967.30998352054</v>
      </c>
      <c r="E25" s="198">
        <v>398678.40998657228</v>
      </c>
      <c r="F25" s="198"/>
      <c r="G25" s="198">
        <v>99516.738001525868</v>
      </c>
      <c r="H25" s="198">
        <v>9726.9</v>
      </c>
      <c r="I25" s="198">
        <v>2280.25</v>
      </c>
      <c r="J25" s="198">
        <v>5445.0249999999996</v>
      </c>
      <c r="K25" s="198">
        <v>29496.650000000005</v>
      </c>
      <c r="L25" s="198">
        <v>146465.56300152588</v>
      </c>
      <c r="M25" s="198">
        <v>110312.24997375488</v>
      </c>
      <c r="N25" s="198">
        <v>9425.2966666666653</v>
      </c>
      <c r="O25" s="199">
        <v>664881.51962851966</v>
      </c>
      <c r="P25" s="208"/>
      <c r="Q25" s="193"/>
      <c r="R25" s="200" t="s">
        <v>7</v>
      </c>
      <c r="S25" s="201">
        <v>-13.68338827963251</v>
      </c>
      <c r="T25" s="201">
        <v>29.297771593441126</v>
      </c>
      <c r="U25" s="201">
        <v>6.0284975536089291</v>
      </c>
      <c r="V25" s="201"/>
      <c r="W25" s="201">
        <v>5.5856918249918834</v>
      </c>
      <c r="X25" s="201">
        <v>-30.891579148667375</v>
      </c>
      <c r="Y25" s="201">
        <v>-31.694172297321117</v>
      </c>
      <c r="Z25" s="201">
        <v>104.42667933131821</v>
      </c>
      <c r="AA25" s="201">
        <v>61.736640668235367</v>
      </c>
      <c r="AB25" s="201">
        <v>10.484799321725987</v>
      </c>
      <c r="AC25" s="201">
        <v>4.6801748126235481</v>
      </c>
      <c r="AD25" s="201">
        <v>-66.388430294085737</v>
      </c>
      <c r="AE25" s="202">
        <v>3.5642661856755637</v>
      </c>
      <c r="AG25" s="193"/>
      <c r="AH25" s="200" t="s">
        <v>7</v>
      </c>
      <c r="AI25" s="201">
        <v>1.1762508867103776</v>
      </c>
      <c r="AJ25" s="201">
        <v>6.7049261302014145</v>
      </c>
      <c r="AK25" s="201">
        <v>4.0781197524949704</v>
      </c>
      <c r="AL25" s="201"/>
      <c r="AM25" s="201">
        <v>2.5213553002213018</v>
      </c>
      <c r="AN25" s="201">
        <v>-8.9996656697165349</v>
      </c>
      <c r="AO25" s="201">
        <v>-16.465946478691379</v>
      </c>
      <c r="AP25" s="201">
        <v>67.342062996136377</v>
      </c>
      <c r="AQ25" s="201">
        <v>62.391115363561624</v>
      </c>
      <c r="AR25" s="201">
        <v>10.646912908341307</v>
      </c>
      <c r="AS25" s="201">
        <v>-3.855999078978428</v>
      </c>
      <c r="AT25" s="201">
        <v>-63.444014453479113</v>
      </c>
      <c r="AU25" s="202">
        <v>1.4750321839977119</v>
      </c>
    </row>
    <row r="26" spans="1:47" s="197" customFormat="1" ht="15" customHeight="1" x14ac:dyDescent="0.25">
      <c r="A26" s="189"/>
      <c r="B26" s="190" t="s">
        <v>8</v>
      </c>
      <c r="C26" s="190">
        <v>179550.68299986649</v>
      </c>
      <c r="D26" s="190">
        <v>215204.4399862671</v>
      </c>
      <c r="E26" s="190">
        <v>394755.12298613362</v>
      </c>
      <c r="F26" s="190"/>
      <c r="G26" s="190">
        <v>100364.63300305174</v>
      </c>
      <c r="H26" s="190">
        <v>11005.55</v>
      </c>
      <c r="I26" s="190">
        <v>2377</v>
      </c>
      <c r="J26" s="190">
        <v>6127.0875000000005</v>
      </c>
      <c r="K26" s="190">
        <v>26520.48</v>
      </c>
      <c r="L26" s="190">
        <v>146394.75050305173</v>
      </c>
      <c r="M26" s="190">
        <v>107159.26000991822</v>
      </c>
      <c r="N26" s="190">
        <v>4050.0055555555555</v>
      </c>
      <c r="O26" s="191">
        <v>652359.13905465917</v>
      </c>
      <c r="P26" s="208"/>
      <c r="Q26" s="193"/>
      <c r="R26" s="194" t="s">
        <v>8</v>
      </c>
      <c r="S26" s="195">
        <v>-13.931202152634683</v>
      </c>
      <c r="T26" s="195">
        <v>23.71607764058605</v>
      </c>
      <c r="U26" s="195">
        <v>3.1868935380382197</v>
      </c>
      <c r="V26" s="195"/>
      <c r="W26" s="195">
        <v>2.0672504178656652</v>
      </c>
      <c r="X26" s="195">
        <v>-21.185910448785108</v>
      </c>
      <c r="Y26" s="195">
        <v>-30.683476530633641</v>
      </c>
      <c r="Z26" s="195">
        <v>120.45765642749572</v>
      </c>
      <c r="AA26" s="195">
        <v>39.908416465081899</v>
      </c>
      <c r="AB26" s="195">
        <v>6.5000001344568119</v>
      </c>
      <c r="AC26" s="195">
        <v>-5.5491763618464347</v>
      </c>
      <c r="AD26" s="195">
        <v>-83.182246069972592</v>
      </c>
      <c r="AE26" s="196">
        <v>-0.79091951713581921</v>
      </c>
      <c r="AG26" s="193"/>
      <c r="AH26" s="194" t="s">
        <v>8</v>
      </c>
      <c r="AI26" s="195">
        <v>-1.3347690927529925</v>
      </c>
      <c r="AJ26" s="195">
        <v>8.9297558532797581</v>
      </c>
      <c r="AK26" s="195">
        <v>3.9462313763589236</v>
      </c>
      <c r="AL26" s="195"/>
      <c r="AM26" s="195">
        <v>2.4545985648877604</v>
      </c>
      <c r="AN26" s="195">
        <v>-10.758170933281988</v>
      </c>
      <c r="AO26" s="195">
        <v>-19.191158326957037</v>
      </c>
      <c r="AP26" s="195">
        <v>72.733838976185183</v>
      </c>
      <c r="AQ26" s="195">
        <v>58.857805633816952</v>
      </c>
      <c r="AR26" s="195">
        <v>10.034989461795888</v>
      </c>
      <c r="AS26" s="195">
        <v>-4.0993297780094622</v>
      </c>
      <c r="AT26" s="195">
        <v>-66.255338953879956</v>
      </c>
      <c r="AU26" s="196">
        <v>1.14208819912416</v>
      </c>
    </row>
    <row r="27" spans="1:47" s="197" customFormat="1" ht="15" customHeight="1" x14ac:dyDescent="0.25">
      <c r="A27" s="189"/>
      <c r="B27" s="198" t="s">
        <v>9</v>
      </c>
      <c r="C27" s="198">
        <v>190517.37999694826</v>
      </c>
      <c r="D27" s="198">
        <v>233909.97000118255</v>
      </c>
      <c r="E27" s="198">
        <v>424427.34999813075</v>
      </c>
      <c r="F27" s="198"/>
      <c r="G27" s="198">
        <v>102337.44999961852</v>
      </c>
      <c r="H27" s="198">
        <v>15204.5</v>
      </c>
      <c r="I27" s="198">
        <v>2042.75</v>
      </c>
      <c r="J27" s="198">
        <v>5820.37</v>
      </c>
      <c r="K27" s="198">
        <v>28203.850000000002</v>
      </c>
      <c r="L27" s="198">
        <v>153608.91999961855</v>
      </c>
      <c r="M27" s="198">
        <v>105249.65003948213</v>
      </c>
      <c r="N27" s="198">
        <v>6568.2340740740747</v>
      </c>
      <c r="O27" s="199">
        <v>689854.15411130548</v>
      </c>
      <c r="P27" s="208"/>
      <c r="Q27" s="193"/>
      <c r="R27" s="200" t="s">
        <v>9</v>
      </c>
      <c r="S27" s="201">
        <v>-19.575779357098057</v>
      </c>
      <c r="T27" s="201">
        <v>24.520298582187806</v>
      </c>
      <c r="U27" s="201">
        <v>-7.3472969754789119E-2</v>
      </c>
      <c r="V27" s="201"/>
      <c r="W27" s="201">
        <v>-3.6321013226546057</v>
      </c>
      <c r="X27" s="201">
        <v>23.449582176372743</v>
      </c>
      <c r="Y27" s="201">
        <v>55.398255208727335</v>
      </c>
      <c r="Z27" s="201">
        <v>2.7405158048870391</v>
      </c>
      <c r="AA27" s="201">
        <v>18.892795084579063</v>
      </c>
      <c r="AB27" s="201">
        <v>2.9463223037558066</v>
      </c>
      <c r="AC27" s="201">
        <v>-13.69972703590328</v>
      </c>
      <c r="AD27" s="201">
        <v>-75.628348443755968</v>
      </c>
      <c r="AE27" s="202">
        <v>-4.5659883734520008</v>
      </c>
      <c r="AG27" s="193"/>
      <c r="AH27" s="200" t="s">
        <v>9</v>
      </c>
      <c r="AI27" s="201">
        <v>-4.2309595780916851</v>
      </c>
      <c r="AJ27" s="201">
        <v>10.859199900761766</v>
      </c>
      <c r="AK27" s="201">
        <v>3.378991091104993</v>
      </c>
      <c r="AL27" s="201"/>
      <c r="AM27" s="201">
        <v>1.6206592629015404</v>
      </c>
      <c r="AN27" s="201">
        <v>-6.8959022676743871</v>
      </c>
      <c r="AO27" s="201">
        <v>-14.085671729683995</v>
      </c>
      <c r="AP27" s="201">
        <v>60.734147879843221</v>
      </c>
      <c r="AQ27" s="201">
        <v>52.289514515701086</v>
      </c>
      <c r="AR27" s="201">
        <v>9.05630658418157</v>
      </c>
      <c r="AS27" s="201">
        <v>-5.3839681595788278</v>
      </c>
      <c r="AT27" s="201">
        <v>-67.543961855566408</v>
      </c>
      <c r="AU27" s="202">
        <v>0.34830739394998034</v>
      </c>
    </row>
    <row r="28" spans="1:47" s="197" customFormat="1" ht="15" customHeight="1" x14ac:dyDescent="0.25">
      <c r="A28" s="209"/>
      <c r="B28" s="245" t="s">
        <v>10</v>
      </c>
      <c r="C28" s="245">
        <v>199582.49288353673</v>
      </c>
      <c r="D28" s="245">
        <v>244053.86181771889</v>
      </c>
      <c r="E28" s="245">
        <v>443636.35470125562</v>
      </c>
      <c r="F28" s="245"/>
      <c r="G28" s="245">
        <v>103686.70144360457</v>
      </c>
      <c r="H28" s="245">
        <v>12161.614617565938</v>
      </c>
      <c r="I28" s="245">
        <v>2311</v>
      </c>
      <c r="J28" s="245">
        <v>7000</v>
      </c>
      <c r="K28" s="245">
        <v>28866.71</v>
      </c>
      <c r="L28" s="245">
        <v>154026.02606117053</v>
      </c>
      <c r="M28" s="245">
        <v>108179.00257090716</v>
      </c>
      <c r="N28" s="245">
        <v>6992.4487654320983</v>
      </c>
      <c r="O28" s="246">
        <v>712833.83209876542</v>
      </c>
      <c r="P28" s="208"/>
      <c r="Q28" s="210"/>
      <c r="R28" s="247" t="s">
        <v>10</v>
      </c>
      <c r="S28" s="248">
        <v>-17.757810855176004</v>
      </c>
      <c r="T28" s="248">
        <v>25.317516200803752</v>
      </c>
      <c r="U28" s="248">
        <v>1.4199965310327514</v>
      </c>
      <c r="V28" s="195"/>
      <c r="W28" s="248">
        <v>4.0695504182575775</v>
      </c>
      <c r="X28" s="248">
        <v>-14.017095543151342</v>
      </c>
      <c r="Y28" s="248">
        <v>11.628679105014157</v>
      </c>
      <c r="Z28" s="248">
        <v>13.431129393442305</v>
      </c>
      <c r="AA28" s="248">
        <v>24.50720745797004</v>
      </c>
      <c r="AB28" s="248">
        <v>6.0766906214375354</v>
      </c>
      <c r="AC28" s="248">
        <v>-8.7187978790895073</v>
      </c>
      <c r="AD28" s="248">
        <v>-54.002811898076523</v>
      </c>
      <c r="AE28" s="249">
        <v>-0.48961786369858373</v>
      </c>
      <c r="AG28" s="210"/>
      <c r="AH28" s="247" t="s">
        <v>10</v>
      </c>
      <c r="AI28" s="248">
        <v>-6.1233267551253618</v>
      </c>
      <c r="AJ28" s="248">
        <v>12.503300242600332</v>
      </c>
      <c r="AK28" s="248">
        <v>3.1304165258183758</v>
      </c>
      <c r="AL28" s="248"/>
      <c r="AM28" s="248">
        <v>1.8995929415693382</v>
      </c>
      <c r="AN28" s="248">
        <v>-7.7132720589148107</v>
      </c>
      <c r="AO28" s="248">
        <v>-11.583428088802876</v>
      </c>
      <c r="AP28" s="248">
        <v>53.290283349428933</v>
      </c>
      <c r="AQ28" s="248">
        <v>48.444504252061961</v>
      </c>
      <c r="AR28" s="248">
        <v>8.7034012765369653</v>
      </c>
      <c r="AS28" s="248">
        <v>-5.7677004672083427</v>
      </c>
      <c r="AT28" s="248">
        <v>-66.569422681223159</v>
      </c>
      <c r="AU28" s="249">
        <v>0.24681987323722865</v>
      </c>
    </row>
    <row r="29" spans="1:47" s="197" customFormat="1" ht="15" customHeight="1" x14ac:dyDescent="0.25">
      <c r="A29" s="189"/>
      <c r="B29" s="190"/>
      <c r="C29" s="203"/>
      <c r="D29" s="203"/>
      <c r="E29" s="203"/>
      <c r="F29" s="203"/>
      <c r="G29" s="203"/>
      <c r="H29" s="203"/>
      <c r="I29" s="203"/>
      <c r="J29" s="203"/>
      <c r="K29" s="203"/>
      <c r="L29" s="203"/>
      <c r="M29" s="203"/>
      <c r="N29" s="203"/>
      <c r="O29" s="203"/>
      <c r="P29" s="192"/>
      <c r="Q29" s="189"/>
      <c r="R29" s="194"/>
      <c r="S29" s="206"/>
      <c r="T29" s="206"/>
      <c r="U29" s="206"/>
      <c r="V29" s="206"/>
      <c r="W29" s="206"/>
      <c r="X29" s="206"/>
      <c r="Y29" s="206"/>
      <c r="Z29" s="206"/>
      <c r="AA29" s="206"/>
      <c r="AB29" s="206"/>
      <c r="AC29" s="206"/>
      <c r="AD29" s="206"/>
      <c r="AE29" s="206"/>
      <c r="AG29" s="189"/>
      <c r="AH29" s="205"/>
      <c r="AI29" s="206"/>
      <c r="AJ29" s="206"/>
      <c r="AK29" s="206"/>
      <c r="AL29" s="206"/>
      <c r="AM29" s="206"/>
      <c r="AN29" s="206"/>
      <c r="AO29" s="206"/>
      <c r="AP29" s="206"/>
      <c r="AQ29" s="206"/>
      <c r="AR29" s="206"/>
      <c r="AS29" s="206"/>
      <c r="AT29" s="206"/>
      <c r="AU29" s="206"/>
    </row>
    <row r="30" spans="1:47" s="212" customFormat="1" ht="15" customHeight="1" x14ac:dyDescent="0.15">
      <c r="A30" s="211"/>
      <c r="P30" s="213"/>
      <c r="Q30" s="214"/>
      <c r="R30" s="215"/>
      <c r="S30" s="216"/>
      <c r="T30" s="216"/>
      <c r="U30" s="216"/>
      <c r="V30" s="216"/>
      <c r="W30" s="216"/>
      <c r="X30" s="216"/>
      <c r="Y30" s="216"/>
      <c r="Z30" s="216"/>
      <c r="AA30" s="216"/>
      <c r="AB30" s="216"/>
      <c r="AC30" s="216"/>
      <c r="AD30" s="216"/>
      <c r="AE30" s="216"/>
      <c r="AG30" s="214"/>
      <c r="AH30" s="215"/>
      <c r="AI30" s="215"/>
      <c r="AJ30" s="215"/>
      <c r="AK30" s="215"/>
      <c r="AL30" s="215"/>
      <c r="AM30" s="215"/>
      <c r="AN30" s="215"/>
      <c r="AO30" s="215"/>
      <c r="AP30" s="215"/>
      <c r="AQ30" s="215"/>
      <c r="AR30" s="215"/>
      <c r="AS30" s="215"/>
      <c r="AT30" s="215"/>
      <c r="AU30" s="215"/>
    </row>
    <row r="31" spans="1:47" s="212" customFormat="1" ht="15.75" customHeight="1" x14ac:dyDescent="0.15">
      <c r="A31" s="283" t="s">
        <v>55</v>
      </c>
      <c r="B31" s="284"/>
      <c r="C31" s="284"/>
      <c r="D31" s="284"/>
      <c r="E31" s="284"/>
      <c r="F31" s="284"/>
      <c r="G31" s="284"/>
      <c r="H31" s="284"/>
      <c r="I31" s="284"/>
      <c r="J31" s="284"/>
      <c r="K31" s="284"/>
      <c r="L31" s="284"/>
      <c r="M31" s="284"/>
      <c r="N31" s="284"/>
      <c r="O31" s="285"/>
      <c r="P31" s="213"/>
      <c r="Q31" s="283" t="s">
        <v>55</v>
      </c>
      <c r="R31" s="284"/>
      <c r="S31" s="284"/>
      <c r="T31" s="284"/>
      <c r="U31" s="284"/>
      <c r="V31" s="284"/>
      <c r="W31" s="284"/>
      <c r="X31" s="284"/>
      <c r="Y31" s="284"/>
      <c r="Z31" s="284"/>
      <c r="AA31" s="284"/>
      <c r="AB31" s="284"/>
      <c r="AC31" s="284"/>
      <c r="AD31" s="284"/>
      <c r="AE31" s="285"/>
      <c r="AG31" s="286" t="s">
        <v>55</v>
      </c>
      <c r="AH31" s="284"/>
      <c r="AI31" s="284"/>
      <c r="AJ31" s="284"/>
      <c r="AK31" s="284"/>
      <c r="AL31" s="284"/>
      <c r="AM31" s="284"/>
      <c r="AN31" s="284"/>
      <c r="AO31" s="284"/>
      <c r="AP31" s="284"/>
      <c r="AQ31" s="284"/>
      <c r="AR31" s="284"/>
      <c r="AS31" s="284"/>
      <c r="AT31" s="284"/>
      <c r="AU31" s="285"/>
    </row>
    <row r="32" spans="1:47" s="212" customFormat="1" ht="15.75" customHeight="1" x14ac:dyDescent="0.15">
      <c r="A32" s="217" t="s">
        <v>46</v>
      </c>
      <c r="B32" s="218"/>
      <c r="C32" s="218"/>
      <c r="D32" s="218"/>
      <c r="E32" s="218"/>
      <c r="F32" s="218"/>
      <c r="G32" s="218"/>
      <c r="H32" s="218"/>
      <c r="I32" s="218"/>
      <c r="J32" s="218"/>
      <c r="K32" s="218"/>
      <c r="L32" s="218"/>
      <c r="M32" s="218"/>
      <c r="N32" s="218"/>
      <c r="O32" s="219"/>
      <c r="P32" s="213"/>
      <c r="Q32" s="217" t="s">
        <v>46</v>
      </c>
      <c r="R32" s="220"/>
      <c r="S32" s="220"/>
      <c r="T32" s="220"/>
      <c r="U32" s="220"/>
      <c r="V32" s="220"/>
      <c r="W32" s="220"/>
      <c r="X32" s="220"/>
      <c r="Y32" s="220"/>
      <c r="Z32" s="220"/>
      <c r="AA32" s="220"/>
      <c r="AB32" s="220"/>
      <c r="AC32" s="220"/>
      <c r="AD32" s="220"/>
      <c r="AE32" s="221"/>
      <c r="AG32" s="217" t="s">
        <v>46</v>
      </c>
      <c r="AH32" s="220"/>
      <c r="AI32" s="220"/>
      <c r="AJ32" s="220"/>
      <c r="AK32" s="220"/>
      <c r="AL32" s="220"/>
      <c r="AM32" s="220"/>
      <c r="AN32" s="220"/>
      <c r="AO32" s="220"/>
      <c r="AP32" s="220"/>
      <c r="AQ32" s="220"/>
      <c r="AR32" s="220"/>
      <c r="AS32" s="220"/>
      <c r="AT32" s="220"/>
      <c r="AU32" s="221"/>
    </row>
    <row r="33" spans="1:47" s="212" customFormat="1" ht="22.5" customHeight="1" x14ac:dyDescent="0.15">
      <c r="A33" s="280" t="s">
        <v>58</v>
      </c>
      <c r="B33" s="281"/>
      <c r="C33" s="281"/>
      <c r="D33" s="281"/>
      <c r="E33" s="281"/>
      <c r="F33" s="281"/>
      <c r="G33" s="281"/>
      <c r="H33" s="281"/>
      <c r="I33" s="281"/>
      <c r="J33" s="281"/>
      <c r="K33" s="281"/>
      <c r="L33" s="281"/>
      <c r="M33" s="281"/>
      <c r="N33" s="281"/>
      <c r="O33" s="282"/>
      <c r="P33" s="213"/>
      <c r="Q33" s="280" t="s">
        <v>58</v>
      </c>
      <c r="R33" s="281"/>
      <c r="S33" s="281"/>
      <c r="T33" s="281"/>
      <c r="U33" s="281"/>
      <c r="V33" s="281"/>
      <c r="W33" s="281"/>
      <c r="X33" s="281"/>
      <c r="Y33" s="281"/>
      <c r="Z33" s="281"/>
      <c r="AA33" s="281"/>
      <c r="AB33" s="281"/>
      <c r="AC33" s="281"/>
      <c r="AD33" s="281"/>
      <c r="AE33" s="282"/>
      <c r="AG33" s="280" t="s">
        <v>58</v>
      </c>
      <c r="AH33" s="281"/>
      <c r="AI33" s="281"/>
      <c r="AJ33" s="281"/>
      <c r="AK33" s="281"/>
      <c r="AL33" s="281"/>
      <c r="AM33" s="281"/>
      <c r="AN33" s="281"/>
      <c r="AO33" s="281"/>
      <c r="AP33" s="281"/>
      <c r="AQ33" s="281"/>
      <c r="AR33" s="281"/>
      <c r="AS33" s="281"/>
      <c r="AT33" s="281"/>
      <c r="AU33" s="282"/>
    </row>
    <row r="34" spans="1:47" s="212" customFormat="1" ht="22.5" customHeight="1" x14ac:dyDescent="0.15">
      <c r="A34" s="280" t="s">
        <v>90</v>
      </c>
      <c r="B34" s="281"/>
      <c r="C34" s="281"/>
      <c r="D34" s="281"/>
      <c r="E34" s="281"/>
      <c r="F34" s="281"/>
      <c r="G34" s="281"/>
      <c r="H34" s="281"/>
      <c r="I34" s="281"/>
      <c r="J34" s="281"/>
      <c r="K34" s="281"/>
      <c r="L34" s="281"/>
      <c r="M34" s="281"/>
      <c r="N34" s="281"/>
      <c r="O34" s="282"/>
      <c r="P34" s="213"/>
      <c r="Q34" s="280" t="s">
        <v>99</v>
      </c>
      <c r="R34" s="281"/>
      <c r="S34" s="281"/>
      <c r="T34" s="281"/>
      <c r="U34" s="281"/>
      <c r="V34" s="281"/>
      <c r="W34" s="281"/>
      <c r="X34" s="281"/>
      <c r="Y34" s="281"/>
      <c r="Z34" s="281"/>
      <c r="AA34" s="281"/>
      <c r="AB34" s="281"/>
      <c r="AC34" s="281"/>
      <c r="AD34" s="281"/>
      <c r="AE34" s="282"/>
      <c r="AG34" s="280" t="s">
        <v>99</v>
      </c>
      <c r="AH34" s="281"/>
      <c r="AI34" s="281"/>
      <c r="AJ34" s="281"/>
      <c r="AK34" s="281"/>
      <c r="AL34" s="281"/>
      <c r="AM34" s="281"/>
      <c r="AN34" s="281"/>
      <c r="AO34" s="281"/>
      <c r="AP34" s="281"/>
      <c r="AQ34" s="281"/>
      <c r="AR34" s="281"/>
      <c r="AS34" s="281"/>
      <c r="AT34" s="281"/>
      <c r="AU34" s="282"/>
    </row>
    <row r="35" spans="1:47" s="212" customFormat="1" ht="22.5" customHeight="1" x14ac:dyDescent="0.15">
      <c r="A35" s="252" t="s">
        <v>93</v>
      </c>
      <c r="B35" s="220"/>
      <c r="C35" s="220"/>
      <c r="D35" s="220"/>
      <c r="E35" s="220"/>
      <c r="F35" s="220"/>
      <c r="G35" s="220"/>
      <c r="H35" s="220"/>
      <c r="I35" s="220"/>
      <c r="J35" s="220"/>
      <c r="K35" s="220"/>
      <c r="L35" s="220"/>
      <c r="M35" s="220"/>
      <c r="N35" s="220"/>
      <c r="O35" s="221"/>
      <c r="P35" s="213"/>
      <c r="Q35" s="252" t="s">
        <v>93</v>
      </c>
      <c r="R35" s="220"/>
      <c r="S35" s="220"/>
      <c r="T35" s="220"/>
      <c r="U35" s="220"/>
      <c r="V35" s="220"/>
      <c r="W35" s="220"/>
      <c r="X35" s="220"/>
      <c r="Y35" s="220"/>
      <c r="Z35" s="220"/>
      <c r="AA35" s="220"/>
      <c r="AB35" s="220"/>
      <c r="AC35" s="220"/>
      <c r="AD35" s="220"/>
      <c r="AE35" s="221"/>
      <c r="AG35" s="252" t="s">
        <v>93</v>
      </c>
      <c r="AH35" s="220"/>
      <c r="AI35" s="220"/>
      <c r="AJ35" s="220"/>
      <c r="AK35" s="220"/>
      <c r="AL35" s="220"/>
      <c r="AM35" s="220"/>
      <c r="AN35" s="220"/>
      <c r="AO35" s="220"/>
      <c r="AP35" s="220"/>
      <c r="AQ35" s="220"/>
      <c r="AR35" s="220"/>
      <c r="AS35" s="220"/>
      <c r="AT35" s="220"/>
      <c r="AU35" s="221"/>
    </row>
    <row r="36" spans="1:47" s="212" customFormat="1" ht="22.5" customHeight="1" x14ac:dyDescent="0.15">
      <c r="A36" s="252" t="s">
        <v>94</v>
      </c>
      <c r="B36" s="220"/>
      <c r="C36" s="220"/>
      <c r="D36" s="220"/>
      <c r="E36" s="220"/>
      <c r="F36" s="220"/>
      <c r="G36" s="220"/>
      <c r="H36" s="220"/>
      <c r="I36" s="220"/>
      <c r="J36" s="220"/>
      <c r="K36" s="220"/>
      <c r="L36" s="220"/>
      <c r="M36" s="220"/>
      <c r="N36" s="220"/>
      <c r="O36" s="221"/>
      <c r="P36" s="213"/>
      <c r="Q36" s="252" t="s">
        <v>94</v>
      </c>
      <c r="R36" s="220"/>
      <c r="S36" s="220"/>
      <c r="T36" s="220"/>
      <c r="U36" s="220"/>
      <c r="V36" s="220"/>
      <c r="W36" s="220"/>
      <c r="X36" s="220"/>
      <c r="Y36" s="220"/>
      <c r="Z36" s="220"/>
      <c r="AA36" s="220"/>
      <c r="AB36" s="220"/>
      <c r="AC36" s="220"/>
      <c r="AD36" s="220"/>
      <c r="AE36" s="221"/>
      <c r="AG36" s="252" t="s">
        <v>94</v>
      </c>
      <c r="AH36" s="220"/>
      <c r="AI36" s="220"/>
      <c r="AJ36" s="220"/>
      <c r="AK36" s="220"/>
      <c r="AL36" s="220"/>
      <c r="AM36" s="220"/>
      <c r="AN36" s="220"/>
      <c r="AO36" s="220"/>
      <c r="AP36" s="220"/>
      <c r="AQ36" s="220"/>
      <c r="AR36" s="220"/>
      <c r="AS36" s="220"/>
      <c r="AT36" s="220"/>
      <c r="AU36" s="221"/>
    </row>
    <row r="37" spans="1:47" s="212" customFormat="1" ht="22.5" customHeight="1" x14ac:dyDescent="0.15">
      <c r="A37" s="252" t="s">
        <v>95</v>
      </c>
      <c r="B37" s="220"/>
      <c r="C37" s="220"/>
      <c r="D37" s="220"/>
      <c r="E37" s="220"/>
      <c r="F37" s="220"/>
      <c r="G37" s="220"/>
      <c r="H37" s="220"/>
      <c r="I37" s="220"/>
      <c r="J37" s="220"/>
      <c r="K37" s="220"/>
      <c r="L37" s="220"/>
      <c r="M37" s="220"/>
      <c r="N37" s="220"/>
      <c r="O37" s="221"/>
      <c r="P37" s="213"/>
      <c r="Q37" s="252" t="s">
        <v>95</v>
      </c>
      <c r="R37" s="220"/>
      <c r="S37" s="220"/>
      <c r="T37" s="220"/>
      <c r="U37" s="220"/>
      <c r="V37" s="220"/>
      <c r="W37" s="220"/>
      <c r="X37" s="220"/>
      <c r="Y37" s="220"/>
      <c r="Z37" s="220"/>
      <c r="AA37" s="220"/>
      <c r="AB37" s="220"/>
      <c r="AC37" s="220"/>
      <c r="AD37" s="220"/>
      <c r="AE37" s="221"/>
      <c r="AG37" s="252" t="s">
        <v>95</v>
      </c>
      <c r="AH37" s="220"/>
      <c r="AI37" s="220"/>
      <c r="AJ37" s="220"/>
      <c r="AK37" s="220"/>
      <c r="AL37" s="220"/>
      <c r="AM37" s="220"/>
      <c r="AN37" s="220"/>
      <c r="AO37" s="220"/>
      <c r="AP37" s="220"/>
      <c r="AQ37" s="220"/>
      <c r="AR37" s="220"/>
      <c r="AS37" s="220"/>
      <c r="AT37" s="220"/>
      <c r="AU37" s="221"/>
    </row>
    <row r="38" spans="1:47" s="212" customFormat="1" ht="22.5" customHeight="1" x14ac:dyDescent="0.15">
      <c r="A38" s="252" t="s">
        <v>96</v>
      </c>
      <c r="B38" s="220"/>
      <c r="C38" s="220"/>
      <c r="D38" s="220"/>
      <c r="E38" s="220"/>
      <c r="F38" s="220"/>
      <c r="G38" s="220"/>
      <c r="H38" s="220"/>
      <c r="I38" s="220"/>
      <c r="J38" s="220"/>
      <c r="K38" s="220"/>
      <c r="L38" s="220"/>
      <c r="M38" s="220"/>
      <c r="N38" s="220"/>
      <c r="O38" s="221"/>
      <c r="P38" s="213"/>
      <c r="Q38" s="252" t="s">
        <v>96</v>
      </c>
      <c r="R38" s="220"/>
      <c r="S38" s="220"/>
      <c r="T38" s="220"/>
      <c r="U38" s="220"/>
      <c r="V38" s="220"/>
      <c r="W38" s="220"/>
      <c r="X38" s="220"/>
      <c r="Y38" s="220"/>
      <c r="Z38" s="220"/>
      <c r="AA38" s="220"/>
      <c r="AB38" s="220"/>
      <c r="AC38" s="220"/>
      <c r="AD38" s="220"/>
      <c r="AE38" s="221"/>
      <c r="AG38" s="252" t="s">
        <v>96</v>
      </c>
      <c r="AH38" s="220"/>
      <c r="AI38" s="220"/>
      <c r="AJ38" s="220"/>
      <c r="AK38" s="220"/>
      <c r="AL38" s="220"/>
      <c r="AM38" s="220"/>
      <c r="AN38" s="220"/>
      <c r="AO38" s="220"/>
      <c r="AP38" s="220"/>
      <c r="AQ38" s="220"/>
      <c r="AR38" s="220"/>
      <c r="AS38" s="220"/>
      <c r="AT38" s="220"/>
      <c r="AU38" s="221"/>
    </row>
    <row r="39" spans="1:47" s="212" customFormat="1" ht="22.5" customHeight="1" x14ac:dyDescent="0.15">
      <c r="A39" s="252" t="s">
        <v>97</v>
      </c>
      <c r="B39" s="220"/>
      <c r="C39" s="220"/>
      <c r="D39" s="220"/>
      <c r="E39" s="220"/>
      <c r="F39" s="220"/>
      <c r="G39" s="220"/>
      <c r="H39" s="220"/>
      <c r="I39" s="220"/>
      <c r="J39" s="220"/>
      <c r="K39" s="220"/>
      <c r="L39" s="220"/>
      <c r="M39" s="220"/>
      <c r="N39" s="220"/>
      <c r="O39" s="221"/>
      <c r="P39" s="213"/>
      <c r="Q39" s="252" t="s">
        <v>97</v>
      </c>
      <c r="R39" s="220"/>
      <c r="S39" s="220"/>
      <c r="T39" s="220"/>
      <c r="U39" s="220"/>
      <c r="V39" s="220"/>
      <c r="W39" s="220"/>
      <c r="X39" s="220"/>
      <c r="Y39" s="220"/>
      <c r="Z39" s="220"/>
      <c r="AA39" s="220"/>
      <c r="AB39" s="220"/>
      <c r="AC39" s="220"/>
      <c r="AD39" s="220"/>
      <c r="AE39" s="221"/>
      <c r="AG39" s="252" t="s">
        <v>97</v>
      </c>
      <c r="AH39" s="220"/>
      <c r="AI39" s="220"/>
      <c r="AJ39" s="220"/>
      <c r="AK39" s="220"/>
      <c r="AL39" s="220"/>
      <c r="AM39" s="220"/>
      <c r="AN39" s="220"/>
      <c r="AO39" s="220"/>
      <c r="AP39" s="220"/>
      <c r="AQ39" s="220"/>
      <c r="AR39" s="220"/>
      <c r="AS39" s="220"/>
      <c r="AT39" s="220"/>
      <c r="AU39" s="221"/>
    </row>
    <row r="40" spans="1:47" s="212" customFormat="1" ht="24.75" customHeight="1" x14ac:dyDescent="0.15">
      <c r="A40" s="277" t="str">
        <f>'Anexo 1'!A35</f>
        <v>Actualizado el 10 de noviembre de 2023</v>
      </c>
      <c r="B40" s="278"/>
      <c r="C40" s="278"/>
      <c r="D40" s="278"/>
      <c r="E40" s="278"/>
      <c r="F40" s="278"/>
      <c r="G40" s="278"/>
      <c r="H40" s="278"/>
      <c r="I40" s="278"/>
      <c r="J40" s="278"/>
      <c r="K40" s="278"/>
      <c r="L40" s="278"/>
      <c r="M40" s="278"/>
      <c r="N40" s="278"/>
      <c r="O40" s="279"/>
      <c r="P40" s="213"/>
      <c r="Q40" s="277" t="str">
        <f>+A40</f>
        <v>Actualizado el 10 de noviembre de 2023</v>
      </c>
      <c r="R40" s="278"/>
      <c r="S40" s="278"/>
      <c r="T40" s="278"/>
      <c r="U40" s="278"/>
      <c r="V40" s="278"/>
      <c r="W40" s="278"/>
      <c r="X40" s="278"/>
      <c r="Y40" s="278"/>
      <c r="Z40" s="278"/>
      <c r="AA40" s="278"/>
      <c r="AB40" s="278"/>
      <c r="AC40" s="278"/>
      <c r="AD40" s="278"/>
      <c r="AE40" s="279"/>
      <c r="AG40" s="277" t="str">
        <f>+A40</f>
        <v>Actualizado el 10 de noviembre de 2023</v>
      </c>
      <c r="AH40" s="278"/>
      <c r="AI40" s="278"/>
      <c r="AJ40" s="278"/>
      <c r="AK40" s="278"/>
      <c r="AL40" s="278"/>
      <c r="AM40" s="278"/>
      <c r="AN40" s="278"/>
      <c r="AO40" s="278"/>
      <c r="AP40" s="278"/>
      <c r="AQ40" s="278"/>
      <c r="AR40" s="278"/>
      <c r="AS40" s="278"/>
      <c r="AT40" s="278"/>
      <c r="AU40" s="279"/>
    </row>
    <row r="41" spans="1:47" s="212" customFormat="1" ht="1.5" customHeight="1" x14ac:dyDescent="0.15">
      <c r="A41" s="222"/>
      <c r="B41" s="223"/>
      <c r="C41" s="223"/>
      <c r="D41" s="223"/>
      <c r="E41" s="224"/>
      <c r="F41" s="224"/>
      <c r="G41" s="224"/>
      <c r="H41" s="224"/>
      <c r="I41" s="224"/>
      <c r="J41" s="224"/>
      <c r="K41" s="224"/>
      <c r="L41" s="224"/>
      <c r="M41" s="224"/>
      <c r="N41" s="224"/>
      <c r="O41" s="225"/>
      <c r="P41" s="213"/>
      <c r="Q41" s="222"/>
      <c r="R41" s="223"/>
      <c r="S41" s="223"/>
      <c r="T41" s="223"/>
      <c r="U41" s="223"/>
      <c r="V41" s="223"/>
      <c r="W41" s="223"/>
      <c r="X41" s="223"/>
      <c r="Y41" s="223"/>
      <c r="Z41" s="223"/>
      <c r="AA41" s="223"/>
      <c r="AB41" s="223"/>
      <c r="AC41" s="223"/>
      <c r="AD41" s="223"/>
      <c r="AE41" s="226"/>
      <c r="AG41" s="222"/>
      <c r="AH41" s="223"/>
      <c r="AI41" s="223"/>
      <c r="AJ41" s="223"/>
      <c r="AK41" s="223"/>
      <c r="AL41" s="223"/>
      <c r="AM41" s="223"/>
      <c r="AN41" s="223"/>
      <c r="AO41" s="223"/>
      <c r="AP41" s="223"/>
      <c r="AQ41" s="223"/>
      <c r="AR41" s="223"/>
      <c r="AS41" s="223"/>
      <c r="AT41" s="223"/>
      <c r="AU41" s="226"/>
    </row>
    <row r="42" spans="1:47" s="212" customFormat="1" ht="14.25" customHeight="1" x14ac:dyDescent="0.15">
      <c r="A42" s="227"/>
      <c r="B42" s="227"/>
      <c r="C42" s="227"/>
      <c r="D42" s="227"/>
      <c r="E42" s="227"/>
      <c r="F42" s="227"/>
      <c r="G42" s="227"/>
      <c r="H42" s="227"/>
      <c r="I42" s="227"/>
      <c r="J42" s="227"/>
      <c r="K42" s="227"/>
      <c r="L42" s="227"/>
      <c r="M42" s="227"/>
      <c r="N42" s="227"/>
      <c r="O42" s="227"/>
      <c r="P42" s="213"/>
    </row>
  </sheetData>
  <mergeCells count="37">
    <mergeCell ref="A3:O4"/>
    <mergeCell ref="A5:O5"/>
    <mergeCell ref="Q5:AE5"/>
    <mergeCell ref="AG5:AU5"/>
    <mergeCell ref="N6:N7"/>
    <mergeCell ref="O6:O7"/>
    <mergeCell ref="Q6:Q7"/>
    <mergeCell ref="R6:R7"/>
    <mergeCell ref="S6:U6"/>
    <mergeCell ref="W6:AB6"/>
    <mergeCell ref="AM6:AR6"/>
    <mergeCell ref="A6:A7"/>
    <mergeCell ref="B6:B7"/>
    <mergeCell ref="C6:E6"/>
    <mergeCell ref="G6:L6"/>
    <mergeCell ref="M6:M7"/>
    <mergeCell ref="A31:O31"/>
    <mergeCell ref="Q31:AE31"/>
    <mergeCell ref="AG31:AU31"/>
    <mergeCell ref="AS6:AS7"/>
    <mergeCell ref="AT6:AT7"/>
    <mergeCell ref="AU6:AU7"/>
    <mergeCell ref="AC6:AC7"/>
    <mergeCell ref="AD6:AD7"/>
    <mergeCell ref="AE6:AE7"/>
    <mergeCell ref="AG6:AG7"/>
    <mergeCell ref="AH6:AH7"/>
    <mergeCell ref="AI6:AK6"/>
    <mergeCell ref="A40:O40"/>
    <mergeCell ref="Q40:AE40"/>
    <mergeCell ref="AG40:AU40"/>
    <mergeCell ref="A33:O33"/>
    <mergeCell ref="Q33:AE33"/>
    <mergeCell ref="AG33:AU33"/>
    <mergeCell ref="A34:O34"/>
    <mergeCell ref="Q34:AE34"/>
    <mergeCell ref="AG34:AU34"/>
  </mergeCells>
  <phoneticPr fontId="50" type="noConversion"/>
  <pageMargins left="0.75" right="0.75" top="1" bottom="1" header="0" footer="0"/>
  <pageSetup orientation="portrait"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U37"/>
  <sheetViews>
    <sheetView showGridLines="0" tabSelected="1" topLeftCell="L1" zoomScale="93" zoomScaleNormal="93" workbookViewId="0">
      <pane ySplit="7" topLeftCell="A32" activePane="bottomLeft" state="frozen"/>
      <selection pane="bottomLeft" activeCell="AH33" sqref="AH33"/>
    </sheetView>
  </sheetViews>
  <sheetFormatPr baseColWidth="10" defaultRowHeight="14.25" x14ac:dyDescent="0.25"/>
  <cols>
    <col min="1" max="1" width="11.5703125" style="25" customWidth="1"/>
    <col min="2" max="2" width="9.7109375" style="25" customWidth="1"/>
    <col min="3" max="7" width="13.5703125" style="25" customWidth="1"/>
    <col min="8" max="8" width="15.7109375" style="25" customWidth="1"/>
    <col min="9" max="14" width="13.5703125" style="25" customWidth="1"/>
    <col min="15" max="15" width="7" style="25" customWidth="1"/>
    <col min="16" max="16" width="15.140625" style="25" customWidth="1"/>
    <col min="17" max="17" width="5.140625" style="25" bestFit="1" customWidth="1"/>
    <col min="18" max="22" width="14.28515625" style="25" customWidth="1"/>
    <col min="23" max="23" width="15.5703125" style="25" customWidth="1"/>
    <col min="24" max="29" width="14.28515625" style="25" customWidth="1"/>
    <col min="30" max="30" width="7.7109375" style="25" customWidth="1"/>
    <col min="31" max="32" width="8.5703125" style="25" customWidth="1"/>
    <col min="33" max="37" width="12.85546875" style="25" customWidth="1"/>
    <col min="38" max="38" width="15.28515625" style="25" customWidth="1"/>
    <col min="39" max="44" width="12.85546875" style="25" customWidth="1"/>
    <col min="45" max="45" width="8.5703125" style="25" customWidth="1"/>
    <col min="46" max="16384" width="11.42578125" style="25"/>
  </cols>
  <sheetData>
    <row r="1" spans="1:45" ht="87.75" customHeight="1" x14ac:dyDescent="0.25"/>
    <row r="2" spans="1:45" ht="6.75" customHeight="1" x14ac:dyDescent="0.25"/>
    <row r="3" spans="1:45" ht="18.75" customHeight="1" x14ac:dyDescent="0.25">
      <c r="A3" s="257" t="s">
        <v>41</v>
      </c>
      <c r="B3" s="257"/>
      <c r="C3" s="257"/>
      <c r="D3" s="257"/>
      <c r="E3" s="257"/>
      <c r="F3" s="257"/>
      <c r="G3" s="257"/>
      <c r="H3" s="257"/>
      <c r="I3" s="257"/>
      <c r="J3" s="257"/>
      <c r="K3" s="257"/>
      <c r="L3" s="257"/>
      <c r="M3" s="257"/>
      <c r="N3" s="257"/>
    </row>
    <row r="4" spans="1:45" ht="18.75" customHeight="1" x14ac:dyDescent="0.25">
      <c r="A4" s="257"/>
      <c r="B4" s="257"/>
      <c r="C4" s="257"/>
      <c r="D4" s="257"/>
      <c r="E4" s="257"/>
      <c r="F4" s="257"/>
      <c r="G4" s="257"/>
      <c r="H4" s="257"/>
      <c r="I4" s="257"/>
      <c r="J4" s="257"/>
      <c r="K4" s="257"/>
      <c r="L4" s="257"/>
      <c r="M4" s="257"/>
      <c r="N4" s="257"/>
    </row>
    <row r="5" spans="1:45" s="52" customFormat="1" ht="42.75" customHeight="1" x14ac:dyDescent="0.2">
      <c r="A5" s="322" t="s">
        <v>82</v>
      </c>
      <c r="B5" s="322"/>
      <c r="C5" s="322"/>
      <c r="D5" s="322"/>
      <c r="E5" s="322"/>
      <c r="F5" s="322"/>
      <c r="G5" s="322"/>
      <c r="H5" s="322"/>
      <c r="I5" s="322"/>
      <c r="J5" s="322"/>
      <c r="K5" s="322"/>
      <c r="L5" s="322"/>
      <c r="M5" s="322"/>
      <c r="N5" s="323"/>
      <c r="O5" s="59"/>
      <c r="P5" s="324" t="s">
        <v>83</v>
      </c>
      <c r="Q5" s="325"/>
      <c r="R5" s="325"/>
      <c r="S5" s="325"/>
      <c r="T5" s="325"/>
      <c r="U5" s="325"/>
      <c r="V5" s="325"/>
      <c r="W5" s="325"/>
      <c r="X5" s="325"/>
      <c r="Y5" s="325"/>
      <c r="Z5" s="325"/>
      <c r="AA5" s="325"/>
      <c r="AB5" s="325"/>
      <c r="AC5" s="326"/>
      <c r="AD5" s="59"/>
      <c r="AE5" s="324" t="s">
        <v>84</v>
      </c>
      <c r="AF5" s="327"/>
      <c r="AG5" s="325"/>
      <c r="AH5" s="325"/>
      <c r="AI5" s="325"/>
      <c r="AJ5" s="325"/>
      <c r="AK5" s="325"/>
      <c r="AL5" s="325"/>
      <c r="AM5" s="325"/>
      <c r="AN5" s="325"/>
      <c r="AO5" s="325"/>
      <c r="AP5" s="325"/>
      <c r="AQ5" s="325"/>
      <c r="AR5" s="326"/>
      <c r="AS5" s="59"/>
    </row>
    <row r="6" spans="1:45" s="37" customFormat="1" ht="24.6" customHeight="1" x14ac:dyDescent="0.2">
      <c r="A6" s="320" t="s">
        <v>0</v>
      </c>
      <c r="B6" s="328" t="s">
        <v>1</v>
      </c>
      <c r="C6" s="318" t="s">
        <v>34</v>
      </c>
      <c r="D6" s="320"/>
      <c r="E6" s="320"/>
      <c r="F6" s="320"/>
      <c r="G6" s="320"/>
      <c r="H6" s="320"/>
      <c r="I6" s="320"/>
      <c r="J6" s="320"/>
      <c r="K6" s="320"/>
      <c r="L6" s="320"/>
      <c r="M6" s="320"/>
      <c r="N6" s="78"/>
      <c r="O6" s="60"/>
      <c r="P6" s="318" t="s">
        <v>0</v>
      </c>
      <c r="Q6" s="320" t="s">
        <v>1</v>
      </c>
      <c r="R6" s="317" t="s">
        <v>36</v>
      </c>
      <c r="S6" s="317"/>
      <c r="T6" s="317"/>
      <c r="U6" s="317"/>
      <c r="V6" s="317"/>
      <c r="W6" s="317"/>
      <c r="X6" s="317"/>
      <c r="Y6" s="317"/>
      <c r="Z6" s="317"/>
      <c r="AA6" s="317"/>
      <c r="AB6" s="317"/>
      <c r="AC6" s="79"/>
      <c r="AD6" s="60"/>
      <c r="AE6" s="318" t="s">
        <v>0</v>
      </c>
      <c r="AF6" s="320" t="s">
        <v>1</v>
      </c>
      <c r="AG6" s="317" t="s">
        <v>49</v>
      </c>
      <c r="AH6" s="317"/>
      <c r="AI6" s="317"/>
      <c r="AJ6" s="317"/>
      <c r="AK6" s="317"/>
      <c r="AL6" s="317"/>
      <c r="AM6" s="317"/>
      <c r="AN6" s="317"/>
      <c r="AO6" s="317"/>
      <c r="AP6" s="317"/>
      <c r="AQ6" s="317"/>
      <c r="AR6" s="79"/>
      <c r="AS6" s="60"/>
    </row>
    <row r="7" spans="1:45" s="37" customFormat="1" ht="28.5" customHeight="1" x14ac:dyDescent="0.2">
      <c r="A7" s="321"/>
      <c r="B7" s="329"/>
      <c r="C7" s="82" t="s">
        <v>18</v>
      </c>
      <c r="D7" s="83" t="s">
        <v>19</v>
      </c>
      <c r="E7" s="83" t="s">
        <v>56</v>
      </c>
      <c r="F7" s="83" t="s">
        <v>35</v>
      </c>
      <c r="G7" s="83" t="s">
        <v>20</v>
      </c>
      <c r="H7" s="83" t="s">
        <v>21</v>
      </c>
      <c r="I7" s="83" t="s">
        <v>22</v>
      </c>
      <c r="J7" s="83" t="s">
        <v>23</v>
      </c>
      <c r="K7" s="83" t="s">
        <v>24</v>
      </c>
      <c r="L7" s="83" t="s">
        <v>47</v>
      </c>
      <c r="M7" s="83" t="s">
        <v>57</v>
      </c>
      <c r="N7" s="78" t="s">
        <v>17</v>
      </c>
      <c r="P7" s="319"/>
      <c r="Q7" s="321"/>
      <c r="R7" s="83" t="s">
        <v>18</v>
      </c>
      <c r="S7" s="83" t="s">
        <v>19</v>
      </c>
      <c r="T7" s="83" t="s">
        <v>56</v>
      </c>
      <c r="U7" s="83" t="s">
        <v>35</v>
      </c>
      <c r="V7" s="83" t="s">
        <v>20</v>
      </c>
      <c r="W7" s="83" t="s">
        <v>21</v>
      </c>
      <c r="X7" s="83" t="s">
        <v>22</v>
      </c>
      <c r="Y7" s="83" t="s">
        <v>23</v>
      </c>
      <c r="Z7" s="83" t="s">
        <v>24</v>
      </c>
      <c r="AA7" s="83" t="s">
        <v>47</v>
      </c>
      <c r="AB7" s="83" t="s">
        <v>57</v>
      </c>
      <c r="AC7" s="78" t="s">
        <v>17</v>
      </c>
      <c r="AE7" s="319"/>
      <c r="AF7" s="321"/>
      <c r="AG7" s="83" t="s">
        <v>18</v>
      </c>
      <c r="AH7" s="83" t="s">
        <v>19</v>
      </c>
      <c r="AI7" s="83" t="s">
        <v>56</v>
      </c>
      <c r="AJ7" s="83" t="s">
        <v>35</v>
      </c>
      <c r="AK7" s="83" t="s">
        <v>20</v>
      </c>
      <c r="AL7" s="83" t="s">
        <v>21</v>
      </c>
      <c r="AM7" s="83" t="s">
        <v>22</v>
      </c>
      <c r="AN7" s="83" t="s">
        <v>23</v>
      </c>
      <c r="AO7" s="83" t="s">
        <v>24</v>
      </c>
      <c r="AP7" s="83" t="s">
        <v>47</v>
      </c>
      <c r="AQ7" s="83" t="s">
        <v>57</v>
      </c>
      <c r="AR7" s="78" t="s">
        <v>17</v>
      </c>
    </row>
    <row r="8" spans="1:45" s="80" customFormat="1" x14ac:dyDescent="0.25">
      <c r="A8" s="84">
        <v>2022</v>
      </c>
      <c r="B8" s="95" t="s">
        <v>2</v>
      </c>
      <c r="C8" s="96">
        <v>54646.480170561888</v>
      </c>
      <c r="D8" s="96">
        <v>65446.45</v>
      </c>
      <c r="E8" s="96">
        <v>161689.41</v>
      </c>
      <c r="F8" s="96">
        <v>20694.849999999999</v>
      </c>
      <c r="G8" s="96">
        <v>10725.25</v>
      </c>
      <c r="H8" s="96">
        <v>33232.050000000003</v>
      </c>
      <c r="I8" s="96">
        <v>11998.070000000002</v>
      </c>
      <c r="J8" s="96">
        <v>36375.407270718861</v>
      </c>
      <c r="K8" s="96">
        <v>17992.18814076831</v>
      </c>
      <c r="L8" s="96">
        <v>41757.550000000003</v>
      </c>
      <c r="M8" s="96">
        <v>84710.751151836695</v>
      </c>
      <c r="N8" s="99">
        <v>539268.45673388569</v>
      </c>
      <c r="O8" s="139"/>
      <c r="P8" s="81">
        <v>2022</v>
      </c>
      <c r="Q8" s="95" t="s">
        <v>2</v>
      </c>
      <c r="R8" s="97">
        <v>0</v>
      </c>
      <c r="S8" s="97">
        <v>0</v>
      </c>
      <c r="T8" s="97">
        <v>0</v>
      </c>
      <c r="U8" s="97">
        <v>0</v>
      </c>
      <c r="V8" s="97">
        <v>0</v>
      </c>
      <c r="W8" s="97">
        <v>0</v>
      </c>
      <c r="X8" s="97">
        <v>0</v>
      </c>
      <c r="Y8" s="97">
        <v>0</v>
      </c>
      <c r="Z8" s="97">
        <v>0</v>
      </c>
      <c r="AA8" s="97">
        <v>0</v>
      </c>
      <c r="AB8" s="97">
        <v>0</v>
      </c>
      <c r="AC8" s="98">
        <v>0</v>
      </c>
      <c r="AE8" s="81">
        <v>2022</v>
      </c>
      <c r="AF8" s="95" t="s">
        <v>2</v>
      </c>
      <c r="AG8" s="97">
        <v>0</v>
      </c>
      <c r="AH8" s="97">
        <v>0</v>
      </c>
      <c r="AI8" s="97">
        <v>0</v>
      </c>
      <c r="AJ8" s="97">
        <v>0</v>
      </c>
      <c r="AK8" s="97">
        <v>0</v>
      </c>
      <c r="AL8" s="97">
        <v>0</v>
      </c>
      <c r="AM8" s="97">
        <v>0</v>
      </c>
      <c r="AN8" s="97">
        <v>0</v>
      </c>
      <c r="AO8" s="97">
        <v>0</v>
      </c>
      <c r="AP8" s="97">
        <v>0</v>
      </c>
      <c r="AQ8" s="97">
        <v>0</v>
      </c>
      <c r="AR8" s="98">
        <v>0</v>
      </c>
    </row>
    <row r="9" spans="1:45" s="80" customFormat="1" x14ac:dyDescent="0.25">
      <c r="A9" s="84"/>
      <c r="B9" s="76" t="s">
        <v>3</v>
      </c>
      <c r="C9" s="85">
        <v>68612.627943396161</v>
      </c>
      <c r="D9" s="85">
        <v>70786.13</v>
      </c>
      <c r="E9" s="85">
        <v>196028.55000000002</v>
      </c>
      <c r="F9" s="85">
        <v>25568.600000000002</v>
      </c>
      <c r="G9" s="85">
        <v>11531.75</v>
      </c>
      <c r="H9" s="85">
        <v>44877.95</v>
      </c>
      <c r="I9" s="85">
        <v>11945.650000000001</v>
      </c>
      <c r="J9" s="85">
        <v>38143.243680409185</v>
      </c>
      <c r="K9" s="85">
        <v>27075.466198036287</v>
      </c>
      <c r="L9" s="85">
        <v>53460.79</v>
      </c>
      <c r="M9" s="85">
        <v>101504.29789513927</v>
      </c>
      <c r="N9" s="86">
        <v>649535.05571698095</v>
      </c>
      <c r="O9" s="139"/>
      <c r="P9" s="81"/>
      <c r="Q9" s="76" t="s">
        <v>3</v>
      </c>
      <c r="R9" s="64">
        <v>0</v>
      </c>
      <c r="S9" s="64">
        <v>0</v>
      </c>
      <c r="T9" s="64">
        <v>0</v>
      </c>
      <c r="U9" s="64">
        <v>0</v>
      </c>
      <c r="V9" s="64">
        <v>0</v>
      </c>
      <c r="W9" s="64">
        <v>0</v>
      </c>
      <c r="X9" s="64">
        <v>0</v>
      </c>
      <c r="Y9" s="64">
        <v>0</v>
      </c>
      <c r="Z9" s="64">
        <v>0</v>
      </c>
      <c r="AA9" s="64">
        <v>0</v>
      </c>
      <c r="AB9" s="64">
        <v>0</v>
      </c>
      <c r="AC9" s="65">
        <v>0</v>
      </c>
      <c r="AE9" s="81"/>
      <c r="AF9" s="76" t="s">
        <v>3</v>
      </c>
      <c r="AG9" s="64">
        <v>0</v>
      </c>
      <c r="AH9" s="64">
        <v>0</v>
      </c>
      <c r="AI9" s="64">
        <v>0</v>
      </c>
      <c r="AJ9" s="64">
        <v>0</v>
      </c>
      <c r="AK9" s="64">
        <v>0</v>
      </c>
      <c r="AL9" s="64">
        <v>0</v>
      </c>
      <c r="AM9" s="64">
        <v>0</v>
      </c>
      <c r="AN9" s="64">
        <v>0</v>
      </c>
      <c r="AO9" s="64">
        <v>0</v>
      </c>
      <c r="AP9" s="64">
        <v>0</v>
      </c>
      <c r="AQ9" s="64">
        <v>0</v>
      </c>
      <c r="AR9" s="65">
        <v>0</v>
      </c>
    </row>
    <row r="10" spans="1:45" s="80" customFormat="1" x14ac:dyDescent="0.25">
      <c r="A10" s="84"/>
      <c r="B10" s="95" t="s">
        <v>4</v>
      </c>
      <c r="C10" s="96">
        <v>82963.056425335904</v>
      </c>
      <c r="D10" s="96">
        <v>69557.45</v>
      </c>
      <c r="E10" s="96">
        <v>209106.1</v>
      </c>
      <c r="F10" s="96">
        <v>30301.510000000002</v>
      </c>
      <c r="G10" s="96">
        <v>14231.75</v>
      </c>
      <c r="H10" s="96">
        <v>56391.600000000006</v>
      </c>
      <c r="I10" s="96">
        <v>13455.25</v>
      </c>
      <c r="J10" s="96">
        <v>38284.229279651292</v>
      </c>
      <c r="K10" s="96">
        <v>28374.429048673192</v>
      </c>
      <c r="L10" s="96">
        <v>56867.85</v>
      </c>
      <c r="M10" s="96">
        <v>109418.87128340422</v>
      </c>
      <c r="N10" s="99">
        <v>708952.09603706445</v>
      </c>
      <c r="O10" s="139"/>
      <c r="P10" s="81"/>
      <c r="Q10" s="95" t="s">
        <v>4</v>
      </c>
      <c r="R10" s="97">
        <v>0</v>
      </c>
      <c r="S10" s="97">
        <v>0</v>
      </c>
      <c r="T10" s="97">
        <v>0</v>
      </c>
      <c r="U10" s="97">
        <v>0</v>
      </c>
      <c r="V10" s="97">
        <v>0</v>
      </c>
      <c r="W10" s="97">
        <v>0</v>
      </c>
      <c r="X10" s="97">
        <v>0</v>
      </c>
      <c r="Y10" s="97">
        <v>0</v>
      </c>
      <c r="Z10" s="97">
        <v>0</v>
      </c>
      <c r="AA10" s="97">
        <v>0</v>
      </c>
      <c r="AB10" s="97">
        <v>0</v>
      </c>
      <c r="AC10" s="98">
        <v>0</v>
      </c>
      <c r="AE10" s="81"/>
      <c r="AF10" s="95" t="s">
        <v>4</v>
      </c>
      <c r="AG10" s="97">
        <v>0</v>
      </c>
      <c r="AH10" s="97">
        <v>0</v>
      </c>
      <c r="AI10" s="97">
        <v>0</v>
      </c>
      <c r="AJ10" s="97">
        <v>0</v>
      </c>
      <c r="AK10" s="97">
        <v>0</v>
      </c>
      <c r="AL10" s="97">
        <v>0</v>
      </c>
      <c r="AM10" s="97">
        <v>0</v>
      </c>
      <c r="AN10" s="97">
        <v>0</v>
      </c>
      <c r="AO10" s="97">
        <v>0</v>
      </c>
      <c r="AP10" s="97">
        <v>0</v>
      </c>
      <c r="AQ10" s="97">
        <v>0</v>
      </c>
      <c r="AR10" s="98">
        <v>0</v>
      </c>
    </row>
    <row r="11" spans="1:45" s="80" customFormat="1" x14ac:dyDescent="0.25">
      <c r="A11" s="84"/>
      <c r="B11" s="76" t="s">
        <v>5</v>
      </c>
      <c r="C11" s="85">
        <v>70924.387805695966</v>
      </c>
      <c r="D11" s="85">
        <v>69428.350000000006</v>
      </c>
      <c r="E11" s="85">
        <v>179801.09999999998</v>
      </c>
      <c r="F11" s="85">
        <v>25846.95</v>
      </c>
      <c r="G11" s="85">
        <v>12538.5</v>
      </c>
      <c r="H11" s="85">
        <v>45225.25</v>
      </c>
      <c r="I11" s="85">
        <v>11592.55</v>
      </c>
      <c r="J11" s="85">
        <v>40343.289595178387</v>
      </c>
      <c r="K11" s="85">
        <v>23999.767230394034</v>
      </c>
      <c r="L11" s="85">
        <v>50299.1</v>
      </c>
      <c r="M11" s="85">
        <v>93174.348170520869</v>
      </c>
      <c r="N11" s="86">
        <v>623173.59280178917</v>
      </c>
      <c r="O11" s="139"/>
      <c r="P11" s="81"/>
      <c r="Q11" s="76" t="s">
        <v>5</v>
      </c>
      <c r="R11" s="64">
        <v>0</v>
      </c>
      <c r="S11" s="64">
        <v>0</v>
      </c>
      <c r="T11" s="64">
        <v>0</v>
      </c>
      <c r="U11" s="64">
        <v>0</v>
      </c>
      <c r="V11" s="64">
        <v>0</v>
      </c>
      <c r="W11" s="64">
        <v>0</v>
      </c>
      <c r="X11" s="64">
        <v>0</v>
      </c>
      <c r="Y11" s="64">
        <v>0</v>
      </c>
      <c r="Z11" s="64">
        <v>0</v>
      </c>
      <c r="AA11" s="64">
        <v>0</v>
      </c>
      <c r="AB11" s="64">
        <v>0</v>
      </c>
      <c r="AC11" s="65">
        <v>0</v>
      </c>
      <c r="AE11" s="81"/>
      <c r="AF11" s="76" t="s">
        <v>5</v>
      </c>
      <c r="AG11" s="64">
        <v>0</v>
      </c>
      <c r="AH11" s="64">
        <v>0</v>
      </c>
      <c r="AI11" s="64">
        <v>0</v>
      </c>
      <c r="AJ11" s="64">
        <v>0</v>
      </c>
      <c r="AK11" s="64">
        <v>0</v>
      </c>
      <c r="AL11" s="64">
        <v>0</v>
      </c>
      <c r="AM11" s="64">
        <v>0</v>
      </c>
      <c r="AN11" s="64">
        <v>0</v>
      </c>
      <c r="AO11" s="64">
        <v>0</v>
      </c>
      <c r="AP11" s="64">
        <v>0</v>
      </c>
      <c r="AQ11" s="64">
        <v>0</v>
      </c>
      <c r="AR11" s="65">
        <v>0</v>
      </c>
    </row>
    <row r="12" spans="1:45" s="80" customFormat="1" x14ac:dyDescent="0.25">
      <c r="A12" s="84"/>
      <c r="B12" s="95" t="s">
        <v>6</v>
      </c>
      <c r="C12" s="96">
        <v>76701.70509574379</v>
      </c>
      <c r="D12" s="96">
        <v>70164.140000000014</v>
      </c>
      <c r="E12" s="96">
        <v>194692.15</v>
      </c>
      <c r="F12" s="96">
        <v>27088.45</v>
      </c>
      <c r="G12" s="96">
        <v>14144.85</v>
      </c>
      <c r="H12" s="96">
        <v>49751.16</v>
      </c>
      <c r="I12" s="96">
        <v>14276.32</v>
      </c>
      <c r="J12" s="96">
        <v>36138.969368558202</v>
      </c>
      <c r="K12" s="96">
        <v>26224.490091411113</v>
      </c>
      <c r="L12" s="96">
        <v>54818.65</v>
      </c>
      <c r="M12" s="96">
        <v>90735.284142976423</v>
      </c>
      <c r="N12" s="99">
        <v>654736.16869868943</v>
      </c>
      <c r="O12" s="139"/>
      <c r="P12" s="81"/>
      <c r="Q12" s="95" t="s">
        <v>6</v>
      </c>
      <c r="R12" s="97">
        <v>0</v>
      </c>
      <c r="S12" s="97">
        <v>0</v>
      </c>
      <c r="T12" s="97">
        <v>0</v>
      </c>
      <c r="U12" s="97">
        <v>0</v>
      </c>
      <c r="V12" s="97">
        <v>0</v>
      </c>
      <c r="W12" s="97">
        <v>0</v>
      </c>
      <c r="X12" s="97">
        <v>0</v>
      </c>
      <c r="Y12" s="97">
        <v>0</v>
      </c>
      <c r="Z12" s="97">
        <v>0</v>
      </c>
      <c r="AA12" s="97">
        <v>0</v>
      </c>
      <c r="AB12" s="97">
        <v>0</v>
      </c>
      <c r="AC12" s="98">
        <v>0</v>
      </c>
      <c r="AE12" s="81"/>
      <c r="AF12" s="95" t="s">
        <v>6</v>
      </c>
      <c r="AG12" s="97">
        <v>0</v>
      </c>
      <c r="AH12" s="97">
        <v>0</v>
      </c>
      <c r="AI12" s="97">
        <v>0</v>
      </c>
      <c r="AJ12" s="97">
        <v>0</v>
      </c>
      <c r="AK12" s="97">
        <v>0</v>
      </c>
      <c r="AL12" s="97">
        <v>0</v>
      </c>
      <c r="AM12" s="97">
        <v>0</v>
      </c>
      <c r="AN12" s="97">
        <v>0</v>
      </c>
      <c r="AO12" s="97">
        <v>0</v>
      </c>
      <c r="AP12" s="97">
        <v>0</v>
      </c>
      <c r="AQ12" s="97">
        <v>0</v>
      </c>
      <c r="AR12" s="98">
        <v>0</v>
      </c>
    </row>
    <row r="13" spans="1:45" s="80" customFormat="1" x14ac:dyDescent="0.25">
      <c r="A13" s="84"/>
      <c r="B13" s="76" t="s">
        <v>7</v>
      </c>
      <c r="C13" s="85">
        <v>78905.844415633372</v>
      </c>
      <c r="D13" s="85">
        <v>70138.81</v>
      </c>
      <c r="E13" s="85">
        <v>189342.15</v>
      </c>
      <c r="F13" s="85">
        <v>23128.99</v>
      </c>
      <c r="G13" s="85">
        <v>14002.4</v>
      </c>
      <c r="H13" s="85">
        <v>45284.25</v>
      </c>
      <c r="I13" s="85">
        <v>12617.45</v>
      </c>
      <c r="J13" s="85">
        <v>33984.198958238798</v>
      </c>
      <c r="K13" s="85">
        <v>23539.231266971587</v>
      </c>
      <c r="L13" s="85">
        <v>57634.7</v>
      </c>
      <c r="M13" s="85">
        <v>93420.942876083805</v>
      </c>
      <c r="N13" s="86">
        <v>641998.96751692751</v>
      </c>
      <c r="O13" s="139"/>
      <c r="P13" s="81"/>
      <c r="Q13" s="76" t="s">
        <v>7</v>
      </c>
      <c r="R13" s="64">
        <v>0</v>
      </c>
      <c r="S13" s="64">
        <v>0</v>
      </c>
      <c r="T13" s="64">
        <v>0</v>
      </c>
      <c r="U13" s="64">
        <v>0</v>
      </c>
      <c r="V13" s="64">
        <v>0</v>
      </c>
      <c r="W13" s="64">
        <v>0</v>
      </c>
      <c r="X13" s="64">
        <v>0</v>
      </c>
      <c r="Y13" s="64">
        <v>0</v>
      </c>
      <c r="Z13" s="64">
        <v>0</v>
      </c>
      <c r="AA13" s="64">
        <v>0</v>
      </c>
      <c r="AB13" s="64">
        <v>0</v>
      </c>
      <c r="AC13" s="65">
        <v>0</v>
      </c>
      <c r="AE13" s="81"/>
      <c r="AF13" s="76" t="s">
        <v>7</v>
      </c>
      <c r="AG13" s="64">
        <v>0</v>
      </c>
      <c r="AH13" s="64">
        <v>0</v>
      </c>
      <c r="AI13" s="64">
        <v>0</v>
      </c>
      <c r="AJ13" s="64">
        <v>0</v>
      </c>
      <c r="AK13" s="64">
        <v>0</v>
      </c>
      <c r="AL13" s="64">
        <v>0</v>
      </c>
      <c r="AM13" s="64">
        <v>0</v>
      </c>
      <c r="AN13" s="64">
        <v>0</v>
      </c>
      <c r="AO13" s="64">
        <v>0</v>
      </c>
      <c r="AP13" s="64">
        <v>0</v>
      </c>
      <c r="AQ13" s="64">
        <v>0</v>
      </c>
      <c r="AR13" s="65">
        <v>0</v>
      </c>
    </row>
    <row r="14" spans="1:45" s="80" customFormat="1" x14ac:dyDescent="0.25">
      <c r="A14" s="84"/>
      <c r="B14" s="95" t="s">
        <v>8</v>
      </c>
      <c r="C14" s="96">
        <v>81040.265401105818</v>
      </c>
      <c r="D14" s="96">
        <v>73901.42</v>
      </c>
      <c r="E14" s="96">
        <v>198831.81</v>
      </c>
      <c r="F14" s="96">
        <v>23692.65</v>
      </c>
      <c r="G14" s="96">
        <v>13702</v>
      </c>
      <c r="H14" s="96">
        <v>45419.03</v>
      </c>
      <c r="I14" s="96">
        <v>14265.79</v>
      </c>
      <c r="J14" s="96">
        <v>33152.666442924572</v>
      </c>
      <c r="K14" s="96">
        <v>22247.349938746032</v>
      </c>
      <c r="L14" s="96">
        <v>58389.149999999994</v>
      </c>
      <c r="M14" s="96">
        <v>92917.776926726641</v>
      </c>
      <c r="N14" s="99">
        <v>657559.90870950313</v>
      </c>
      <c r="O14" s="139"/>
      <c r="P14" s="81"/>
      <c r="Q14" s="95" t="s">
        <v>8</v>
      </c>
      <c r="R14" s="97">
        <v>0</v>
      </c>
      <c r="S14" s="97">
        <v>0</v>
      </c>
      <c r="T14" s="97">
        <v>0</v>
      </c>
      <c r="U14" s="97">
        <v>0</v>
      </c>
      <c r="V14" s="97">
        <v>0</v>
      </c>
      <c r="W14" s="97">
        <v>0</v>
      </c>
      <c r="X14" s="97">
        <v>0</v>
      </c>
      <c r="Y14" s="97">
        <v>0</v>
      </c>
      <c r="Z14" s="97">
        <v>0</v>
      </c>
      <c r="AA14" s="97">
        <v>0</v>
      </c>
      <c r="AB14" s="97">
        <v>0</v>
      </c>
      <c r="AC14" s="98">
        <v>0</v>
      </c>
      <c r="AE14" s="81"/>
      <c r="AF14" s="95" t="s">
        <v>8</v>
      </c>
      <c r="AG14" s="97">
        <v>0</v>
      </c>
      <c r="AH14" s="97">
        <v>0</v>
      </c>
      <c r="AI14" s="97">
        <v>0</v>
      </c>
      <c r="AJ14" s="97">
        <v>0</v>
      </c>
      <c r="AK14" s="97">
        <v>0</v>
      </c>
      <c r="AL14" s="97">
        <v>0</v>
      </c>
      <c r="AM14" s="97">
        <v>0</v>
      </c>
      <c r="AN14" s="97">
        <v>0</v>
      </c>
      <c r="AO14" s="97">
        <v>0</v>
      </c>
      <c r="AP14" s="97">
        <v>0</v>
      </c>
      <c r="AQ14" s="97">
        <v>0</v>
      </c>
      <c r="AR14" s="98">
        <v>0</v>
      </c>
    </row>
    <row r="15" spans="1:45" s="80" customFormat="1" x14ac:dyDescent="0.25">
      <c r="A15" s="84"/>
      <c r="B15" s="76" t="s">
        <v>9</v>
      </c>
      <c r="C15" s="85">
        <v>86258.838496210519</v>
      </c>
      <c r="D15" s="85">
        <v>74935.599999999991</v>
      </c>
      <c r="E15" s="85">
        <v>220377.78</v>
      </c>
      <c r="F15" s="85">
        <v>25414</v>
      </c>
      <c r="G15" s="85">
        <v>14461.25</v>
      </c>
      <c r="H15" s="85">
        <v>49156.32</v>
      </c>
      <c r="I15" s="85">
        <v>16250.61</v>
      </c>
      <c r="J15" s="85">
        <v>38485.834404320718</v>
      </c>
      <c r="K15" s="85">
        <v>23504.356441828393</v>
      </c>
      <c r="L15" s="85">
        <v>67507.650000000009</v>
      </c>
      <c r="M15" s="85">
        <v>106507.61151546679</v>
      </c>
      <c r="N15" s="86">
        <v>722859.85085782653</v>
      </c>
      <c r="O15" s="139"/>
      <c r="P15" s="81"/>
      <c r="Q15" s="76" t="s">
        <v>9</v>
      </c>
      <c r="R15" s="64">
        <v>0</v>
      </c>
      <c r="S15" s="64">
        <v>0</v>
      </c>
      <c r="T15" s="64">
        <v>0</v>
      </c>
      <c r="U15" s="64">
        <v>0</v>
      </c>
      <c r="V15" s="64">
        <v>0</v>
      </c>
      <c r="W15" s="64">
        <v>0</v>
      </c>
      <c r="X15" s="64">
        <v>0</v>
      </c>
      <c r="Y15" s="64">
        <v>0</v>
      </c>
      <c r="Z15" s="64">
        <v>0</v>
      </c>
      <c r="AA15" s="64">
        <v>0</v>
      </c>
      <c r="AB15" s="64">
        <v>0</v>
      </c>
      <c r="AC15" s="65">
        <v>0</v>
      </c>
      <c r="AE15" s="81"/>
      <c r="AF15" s="76" t="s">
        <v>9</v>
      </c>
      <c r="AG15" s="64">
        <v>0</v>
      </c>
      <c r="AH15" s="64">
        <v>0</v>
      </c>
      <c r="AI15" s="64">
        <v>0</v>
      </c>
      <c r="AJ15" s="64">
        <v>0</v>
      </c>
      <c r="AK15" s="64">
        <v>0</v>
      </c>
      <c r="AL15" s="64">
        <v>0</v>
      </c>
      <c r="AM15" s="64">
        <v>0</v>
      </c>
      <c r="AN15" s="64">
        <v>0</v>
      </c>
      <c r="AO15" s="64">
        <v>0</v>
      </c>
      <c r="AP15" s="64">
        <v>0</v>
      </c>
      <c r="AQ15" s="64">
        <v>0</v>
      </c>
      <c r="AR15" s="65">
        <v>0</v>
      </c>
    </row>
    <row r="16" spans="1:45" s="80" customFormat="1" x14ac:dyDescent="0.25">
      <c r="A16" s="84"/>
      <c r="B16" s="77" t="s">
        <v>10</v>
      </c>
      <c r="C16" s="87">
        <v>82625.964424759935</v>
      </c>
      <c r="D16" s="87">
        <v>73800.86</v>
      </c>
      <c r="E16" s="87">
        <v>218051.34999999995</v>
      </c>
      <c r="F16" s="87">
        <v>24106.399999999998</v>
      </c>
      <c r="G16" s="87">
        <v>16061.4</v>
      </c>
      <c r="H16" s="87">
        <v>50756.55</v>
      </c>
      <c r="I16" s="87">
        <v>15190.61</v>
      </c>
      <c r="J16" s="87">
        <v>41917.822499999995</v>
      </c>
      <c r="K16" s="87">
        <v>23752.176622596446</v>
      </c>
      <c r="L16" s="87">
        <v>68059.05</v>
      </c>
      <c r="M16" s="87">
        <v>102018.9828672015</v>
      </c>
      <c r="N16" s="88">
        <v>716341.16641455796</v>
      </c>
      <c r="O16" s="139"/>
      <c r="P16" s="81"/>
      <c r="Q16" s="77" t="s">
        <v>10</v>
      </c>
      <c r="R16" s="62">
        <v>0</v>
      </c>
      <c r="S16" s="62">
        <v>0</v>
      </c>
      <c r="T16" s="62">
        <v>0</v>
      </c>
      <c r="U16" s="62">
        <v>0</v>
      </c>
      <c r="V16" s="62">
        <v>0</v>
      </c>
      <c r="W16" s="62">
        <v>0</v>
      </c>
      <c r="X16" s="62">
        <v>0</v>
      </c>
      <c r="Y16" s="62">
        <v>0</v>
      </c>
      <c r="Z16" s="62">
        <v>0</v>
      </c>
      <c r="AA16" s="62">
        <v>0</v>
      </c>
      <c r="AB16" s="62">
        <v>0</v>
      </c>
      <c r="AC16" s="63">
        <v>0</v>
      </c>
      <c r="AE16" s="81"/>
      <c r="AF16" s="77" t="s">
        <v>10</v>
      </c>
      <c r="AG16" s="62">
        <v>0</v>
      </c>
      <c r="AH16" s="62">
        <v>0</v>
      </c>
      <c r="AI16" s="62">
        <v>0</v>
      </c>
      <c r="AJ16" s="62">
        <v>0</v>
      </c>
      <c r="AK16" s="62">
        <v>0</v>
      </c>
      <c r="AL16" s="62">
        <v>0</v>
      </c>
      <c r="AM16" s="62">
        <v>0</v>
      </c>
      <c r="AN16" s="62">
        <v>0</v>
      </c>
      <c r="AO16" s="62">
        <v>0</v>
      </c>
      <c r="AP16" s="62">
        <v>0</v>
      </c>
      <c r="AQ16" s="62">
        <v>0</v>
      </c>
      <c r="AR16" s="63">
        <v>0</v>
      </c>
    </row>
    <row r="17" spans="1:47" s="80" customFormat="1" x14ac:dyDescent="0.25">
      <c r="A17" s="84"/>
      <c r="B17" s="76" t="s">
        <v>11</v>
      </c>
      <c r="C17" s="85">
        <v>82605.235168250292</v>
      </c>
      <c r="D17" s="85">
        <v>70141.47</v>
      </c>
      <c r="E17" s="85">
        <v>213738.34500000003</v>
      </c>
      <c r="F17" s="85">
        <v>21669.65</v>
      </c>
      <c r="G17" s="85">
        <v>16337.5</v>
      </c>
      <c r="H17" s="85">
        <v>56515</v>
      </c>
      <c r="I17" s="85">
        <v>12955.05</v>
      </c>
      <c r="J17" s="85">
        <v>41219.82</v>
      </c>
      <c r="K17" s="85">
        <v>20724.08049888222</v>
      </c>
      <c r="L17" s="85">
        <v>60768.6</v>
      </c>
      <c r="M17" s="85">
        <v>96097.78581459765</v>
      </c>
      <c r="N17" s="86">
        <v>692772.53648173017</v>
      </c>
      <c r="O17" s="139"/>
      <c r="P17" s="81"/>
      <c r="Q17" s="76" t="s">
        <v>11</v>
      </c>
      <c r="R17" s="64">
        <v>0</v>
      </c>
      <c r="S17" s="64">
        <v>0</v>
      </c>
      <c r="T17" s="64">
        <v>0</v>
      </c>
      <c r="U17" s="64">
        <v>0</v>
      </c>
      <c r="V17" s="64">
        <v>0</v>
      </c>
      <c r="W17" s="64">
        <v>0</v>
      </c>
      <c r="X17" s="64">
        <v>0</v>
      </c>
      <c r="Y17" s="64">
        <v>0</v>
      </c>
      <c r="Z17" s="64">
        <v>0</v>
      </c>
      <c r="AA17" s="64">
        <v>0</v>
      </c>
      <c r="AB17" s="64">
        <v>0</v>
      </c>
      <c r="AC17" s="65">
        <v>0</v>
      </c>
      <c r="AE17" s="81"/>
      <c r="AF17" s="76" t="s">
        <v>11</v>
      </c>
      <c r="AG17" s="64">
        <v>0</v>
      </c>
      <c r="AH17" s="64">
        <v>0</v>
      </c>
      <c r="AI17" s="64">
        <v>0</v>
      </c>
      <c r="AJ17" s="64">
        <v>0</v>
      </c>
      <c r="AK17" s="64">
        <v>0</v>
      </c>
      <c r="AL17" s="64">
        <v>0</v>
      </c>
      <c r="AM17" s="64">
        <v>0</v>
      </c>
      <c r="AN17" s="64">
        <v>0</v>
      </c>
      <c r="AO17" s="64">
        <v>0</v>
      </c>
      <c r="AP17" s="64">
        <v>0</v>
      </c>
      <c r="AQ17" s="64">
        <v>0</v>
      </c>
      <c r="AR17" s="65">
        <v>0</v>
      </c>
    </row>
    <row r="18" spans="1:47" s="80" customFormat="1" x14ac:dyDescent="0.25">
      <c r="A18" s="84"/>
      <c r="B18" s="77" t="s">
        <v>12</v>
      </c>
      <c r="C18" s="87">
        <v>84741.532434000881</v>
      </c>
      <c r="D18" s="87">
        <v>70165.259999999995</v>
      </c>
      <c r="E18" s="87">
        <v>210220.24</v>
      </c>
      <c r="F18" s="87">
        <v>20121.25</v>
      </c>
      <c r="G18" s="87">
        <v>16258</v>
      </c>
      <c r="H18" s="87">
        <v>61023</v>
      </c>
      <c r="I18" s="87">
        <v>14304.2</v>
      </c>
      <c r="J18" s="87">
        <v>47299.645000000004</v>
      </c>
      <c r="K18" s="87">
        <v>20635.815127370231</v>
      </c>
      <c r="L18" s="87">
        <v>57002.65</v>
      </c>
      <c r="M18" s="87">
        <v>105757.37450906986</v>
      </c>
      <c r="N18" s="88">
        <v>707528.96707044099</v>
      </c>
      <c r="O18" s="139"/>
      <c r="P18" s="81"/>
      <c r="Q18" s="77" t="s">
        <v>12</v>
      </c>
      <c r="R18" s="62">
        <v>0</v>
      </c>
      <c r="S18" s="62">
        <v>0</v>
      </c>
      <c r="T18" s="62">
        <v>0</v>
      </c>
      <c r="U18" s="62">
        <v>0</v>
      </c>
      <c r="V18" s="62">
        <v>0</v>
      </c>
      <c r="W18" s="62">
        <v>0</v>
      </c>
      <c r="X18" s="62">
        <v>0</v>
      </c>
      <c r="Y18" s="62">
        <v>0</v>
      </c>
      <c r="Z18" s="62">
        <v>0</v>
      </c>
      <c r="AA18" s="62">
        <v>0</v>
      </c>
      <c r="AB18" s="62">
        <v>0</v>
      </c>
      <c r="AC18" s="63">
        <v>0</v>
      </c>
      <c r="AE18" s="81"/>
      <c r="AF18" s="77" t="s">
        <v>12</v>
      </c>
      <c r="AG18" s="62">
        <v>0</v>
      </c>
      <c r="AH18" s="62">
        <v>0</v>
      </c>
      <c r="AI18" s="62">
        <v>0</v>
      </c>
      <c r="AJ18" s="62">
        <v>0</v>
      </c>
      <c r="AK18" s="62">
        <v>0</v>
      </c>
      <c r="AL18" s="62">
        <v>0</v>
      </c>
      <c r="AM18" s="62">
        <v>0</v>
      </c>
      <c r="AN18" s="62">
        <v>0</v>
      </c>
      <c r="AO18" s="62">
        <v>0</v>
      </c>
      <c r="AP18" s="62">
        <v>0</v>
      </c>
      <c r="AQ18" s="62">
        <v>0</v>
      </c>
      <c r="AR18" s="63">
        <v>0</v>
      </c>
    </row>
    <row r="19" spans="1:47" s="80" customFormat="1" x14ac:dyDescent="0.25">
      <c r="A19" s="84"/>
      <c r="B19" s="76" t="s">
        <v>13</v>
      </c>
      <c r="C19" s="85">
        <v>84695.223246437497</v>
      </c>
      <c r="D19" s="85">
        <v>75038.930000000008</v>
      </c>
      <c r="E19" s="85">
        <v>203367.4</v>
      </c>
      <c r="F19" s="85">
        <v>21579.7</v>
      </c>
      <c r="G19" s="85">
        <v>15437</v>
      </c>
      <c r="H19" s="85">
        <v>47569</v>
      </c>
      <c r="I19" s="85">
        <v>12877.11</v>
      </c>
      <c r="J19" s="85">
        <v>42606.357500000006</v>
      </c>
      <c r="K19" s="85">
        <v>17608.21939432215</v>
      </c>
      <c r="L19" s="85">
        <v>53839.45</v>
      </c>
      <c r="M19" s="85">
        <v>96639.169846976263</v>
      </c>
      <c r="N19" s="86">
        <v>671257.55998773582</v>
      </c>
      <c r="O19" s="139"/>
      <c r="P19" s="81"/>
      <c r="Q19" s="76" t="s">
        <v>13</v>
      </c>
      <c r="R19" s="64">
        <v>0</v>
      </c>
      <c r="S19" s="64">
        <v>0</v>
      </c>
      <c r="T19" s="64">
        <v>0</v>
      </c>
      <c r="U19" s="64">
        <v>0</v>
      </c>
      <c r="V19" s="64">
        <v>0</v>
      </c>
      <c r="W19" s="64">
        <v>0</v>
      </c>
      <c r="X19" s="64">
        <v>0</v>
      </c>
      <c r="Y19" s="64">
        <v>0</v>
      </c>
      <c r="Z19" s="64">
        <v>0</v>
      </c>
      <c r="AA19" s="64">
        <v>0</v>
      </c>
      <c r="AB19" s="64">
        <v>0</v>
      </c>
      <c r="AC19" s="65">
        <v>0</v>
      </c>
      <c r="AE19" s="81"/>
      <c r="AF19" s="76" t="s">
        <v>13</v>
      </c>
      <c r="AG19" s="64">
        <v>0</v>
      </c>
      <c r="AH19" s="64">
        <v>0</v>
      </c>
      <c r="AI19" s="64">
        <v>0</v>
      </c>
      <c r="AJ19" s="64">
        <v>0</v>
      </c>
      <c r="AK19" s="64">
        <v>0</v>
      </c>
      <c r="AL19" s="64">
        <v>0</v>
      </c>
      <c r="AM19" s="64">
        <v>0</v>
      </c>
      <c r="AN19" s="64">
        <v>0</v>
      </c>
      <c r="AO19" s="64">
        <v>0</v>
      </c>
      <c r="AP19" s="64">
        <v>0</v>
      </c>
      <c r="AQ19" s="64">
        <v>0</v>
      </c>
      <c r="AR19" s="65">
        <v>0</v>
      </c>
    </row>
    <row r="20" spans="1:47" s="80" customFormat="1" x14ac:dyDescent="0.25">
      <c r="A20" s="84">
        <v>2023</v>
      </c>
      <c r="B20" s="95" t="s">
        <v>2</v>
      </c>
      <c r="C20" s="96">
        <v>71919.859998092652</v>
      </c>
      <c r="D20" s="96">
        <v>71510.12999999999</v>
      </c>
      <c r="E20" s="96">
        <v>165295</v>
      </c>
      <c r="F20" s="96">
        <v>16357.55</v>
      </c>
      <c r="G20" s="96">
        <v>10984.9</v>
      </c>
      <c r="H20" s="96">
        <v>39390.75</v>
      </c>
      <c r="I20" s="96">
        <v>11068.32</v>
      </c>
      <c r="J20" s="96">
        <v>29861.33</v>
      </c>
      <c r="K20" s="96">
        <v>13401</v>
      </c>
      <c r="L20" s="96">
        <v>42169.51</v>
      </c>
      <c r="M20" s="96">
        <v>70944.450815416596</v>
      </c>
      <c r="N20" s="99">
        <v>542902.80081350927</v>
      </c>
      <c r="O20" s="139"/>
      <c r="P20" s="81">
        <v>2023</v>
      </c>
      <c r="Q20" s="95" t="s">
        <v>2</v>
      </c>
      <c r="R20" s="97">
        <v>31.609318246330446</v>
      </c>
      <c r="S20" s="97">
        <v>9.2651014684524569</v>
      </c>
      <c r="T20" s="97">
        <v>2.2299481456454089</v>
      </c>
      <c r="U20" s="97">
        <v>-20.958354373189465</v>
      </c>
      <c r="V20" s="97">
        <v>2.4209225892170281</v>
      </c>
      <c r="W20" s="97">
        <v>18.532410730003107</v>
      </c>
      <c r="X20" s="97">
        <v>-7.7491629903809667</v>
      </c>
      <c r="Y20" s="97">
        <v>-17.907915703152838</v>
      </c>
      <c r="Z20" s="97">
        <v>-25.517675253546201</v>
      </c>
      <c r="AA20" s="97">
        <v>0.98655213248861173</v>
      </c>
      <c r="AB20" s="97">
        <v>-16.250948255369849</v>
      </c>
      <c r="AC20" s="98">
        <v>0.67393967406053434</v>
      </c>
      <c r="AE20" s="81">
        <v>2023</v>
      </c>
      <c r="AF20" s="95" t="s">
        <v>2</v>
      </c>
      <c r="AG20" s="97">
        <v>31.609318246330446</v>
      </c>
      <c r="AH20" s="97">
        <v>9.2651014684524569</v>
      </c>
      <c r="AI20" s="97">
        <v>2.2299481456454089</v>
      </c>
      <c r="AJ20" s="97">
        <v>-20.958354373189465</v>
      </c>
      <c r="AK20" s="97">
        <v>2.4209225892170281</v>
      </c>
      <c r="AL20" s="97">
        <v>18.532410730003107</v>
      </c>
      <c r="AM20" s="97">
        <v>-7.7491629903809667</v>
      </c>
      <c r="AN20" s="97">
        <v>-17.907915703152838</v>
      </c>
      <c r="AO20" s="97">
        <v>-25.517675253546201</v>
      </c>
      <c r="AP20" s="97">
        <v>0.98655213248861173</v>
      </c>
      <c r="AQ20" s="97">
        <v>-16.250948255369849</v>
      </c>
      <c r="AR20" s="98">
        <v>0.67393967406053434</v>
      </c>
    </row>
    <row r="21" spans="1:47" s="80" customFormat="1" x14ac:dyDescent="0.25">
      <c r="A21" s="81"/>
      <c r="B21" s="76" t="s">
        <v>3</v>
      </c>
      <c r="C21" s="85">
        <v>87111.650017929074</v>
      </c>
      <c r="D21" s="85">
        <v>66264.45</v>
      </c>
      <c r="E21" s="85">
        <v>199835.75</v>
      </c>
      <c r="F21" s="85">
        <v>19756.670000000002</v>
      </c>
      <c r="G21" s="85">
        <v>13606.55</v>
      </c>
      <c r="H21" s="85">
        <v>57319.1</v>
      </c>
      <c r="I21" s="85">
        <v>11408.06</v>
      </c>
      <c r="J21" s="85">
        <v>37681.477500000008</v>
      </c>
      <c r="K21" s="85">
        <v>17147</v>
      </c>
      <c r="L21" s="85">
        <v>54818.1</v>
      </c>
      <c r="M21" s="85">
        <v>90229.342909915154</v>
      </c>
      <c r="N21" s="86">
        <v>655178.15042784414</v>
      </c>
      <c r="O21" s="139"/>
      <c r="P21" s="81"/>
      <c r="Q21" s="76" t="s">
        <v>3</v>
      </c>
      <c r="R21" s="64">
        <v>26.961541379517158</v>
      </c>
      <c r="S21" s="64">
        <v>-6.3878050685918311</v>
      </c>
      <c r="T21" s="64">
        <v>1.9421660773392375</v>
      </c>
      <c r="U21" s="64">
        <v>-22.730732226246246</v>
      </c>
      <c r="V21" s="64">
        <v>17.992065384698748</v>
      </c>
      <c r="W21" s="64">
        <v>27.722188736339334</v>
      </c>
      <c r="X21" s="64">
        <v>-4.5002992721199888</v>
      </c>
      <c r="Y21" s="64">
        <v>-1.21061067663301</v>
      </c>
      <c r="Z21" s="64">
        <v>-36.669603859882471</v>
      </c>
      <c r="AA21" s="64">
        <v>2.5388887818530179</v>
      </c>
      <c r="AB21" s="64">
        <v>-11.107859685775963</v>
      </c>
      <c r="AC21" s="65">
        <v>0.86878986148548165</v>
      </c>
      <c r="AE21" s="81"/>
      <c r="AF21" s="76" t="s">
        <v>3</v>
      </c>
      <c r="AG21" s="64">
        <v>29.022116458112492</v>
      </c>
      <c r="AH21" s="64">
        <v>1.1318878347602208</v>
      </c>
      <c r="AI21" s="64">
        <v>2.0722442898869247</v>
      </c>
      <c r="AJ21" s="64">
        <v>-21.937901302215892</v>
      </c>
      <c r="AK21" s="64">
        <v>10.488610324841602</v>
      </c>
      <c r="AL21" s="64">
        <v>23.812379976955583</v>
      </c>
      <c r="AM21" s="64">
        <v>-6.1282875008561888</v>
      </c>
      <c r="AN21" s="64">
        <v>-9.3612046945173972</v>
      </c>
      <c r="AO21" s="64">
        <v>-32.217461840037984</v>
      </c>
      <c r="AP21" s="64">
        <v>1.8581189296095602</v>
      </c>
      <c r="AQ21" s="64">
        <v>-13.44749280458376</v>
      </c>
      <c r="AR21" s="65">
        <v>0.7804013609751479</v>
      </c>
    </row>
    <row r="22" spans="1:47" s="80" customFormat="1" x14ac:dyDescent="0.25">
      <c r="A22" s="84"/>
      <c r="B22" s="95" t="s">
        <v>4</v>
      </c>
      <c r="C22" s="96">
        <v>92296.310029182438</v>
      </c>
      <c r="D22" s="96">
        <v>78359.849999999977</v>
      </c>
      <c r="E22" s="96">
        <v>219782</v>
      </c>
      <c r="F22" s="96">
        <v>19252.55</v>
      </c>
      <c r="G22" s="96">
        <v>15551.65</v>
      </c>
      <c r="H22" s="96">
        <v>63579.85</v>
      </c>
      <c r="I22" s="96">
        <v>13120.400000000001</v>
      </c>
      <c r="J22" s="96">
        <v>44329.528000000006</v>
      </c>
      <c r="K22" s="96">
        <v>20279.75</v>
      </c>
      <c r="L22" s="96">
        <v>48833.85</v>
      </c>
      <c r="M22" s="96">
        <v>95892.038816074928</v>
      </c>
      <c r="N22" s="99">
        <v>711277.77684525738</v>
      </c>
      <c r="O22" s="139"/>
      <c r="P22" s="81"/>
      <c r="Q22" s="95" t="s">
        <v>4</v>
      </c>
      <c r="R22" s="97">
        <v>11.249891223868019</v>
      </c>
      <c r="S22" s="97">
        <v>12.654862994546207</v>
      </c>
      <c r="T22" s="97">
        <v>5.1054942921320787</v>
      </c>
      <c r="U22" s="97">
        <v>-36.463397368645985</v>
      </c>
      <c r="V22" s="97">
        <v>9.2743337959140746</v>
      </c>
      <c r="W22" s="97">
        <v>12.747022606203757</v>
      </c>
      <c r="X22" s="97">
        <v>-2.4886196837665437</v>
      </c>
      <c r="Y22" s="97">
        <v>15.790571820553524</v>
      </c>
      <c r="Z22" s="97">
        <v>-28.528077286727665</v>
      </c>
      <c r="AA22" s="97">
        <v>-14.127490313067923</v>
      </c>
      <c r="AB22" s="97">
        <v>-12.362431003600506</v>
      </c>
      <c r="AC22" s="98">
        <v>0.32804484551117241</v>
      </c>
      <c r="AE22" s="81"/>
      <c r="AF22" s="95" t="s">
        <v>4</v>
      </c>
      <c r="AG22" s="97">
        <v>21.872360619760485</v>
      </c>
      <c r="AH22" s="97">
        <v>5.0266769483438623</v>
      </c>
      <c r="AI22" s="97">
        <v>3.1912353896903909</v>
      </c>
      <c r="AJ22" s="97">
        <v>-27.686542251181194</v>
      </c>
      <c r="AK22" s="97">
        <v>10.0150046247131</v>
      </c>
      <c r="AL22" s="97">
        <v>19.173080468931232</v>
      </c>
      <c r="AM22" s="97">
        <v>-4.8188225504606237</v>
      </c>
      <c r="AN22" s="97">
        <v>-0.82492993873520959</v>
      </c>
      <c r="AO22" s="97">
        <v>-30.792064092416041</v>
      </c>
      <c r="AP22" s="97">
        <v>-4.1191971473544129</v>
      </c>
      <c r="AQ22" s="97">
        <v>-13.045893971122283</v>
      </c>
      <c r="AR22" s="98">
        <v>0.61141274180845073</v>
      </c>
    </row>
    <row r="23" spans="1:47" s="80" customFormat="1" x14ac:dyDescent="0.25">
      <c r="A23" s="84"/>
      <c r="B23" s="76" t="s">
        <v>5</v>
      </c>
      <c r="C23" s="85">
        <v>85334.349960422522</v>
      </c>
      <c r="D23" s="85">
        <v>67688.64999999998</v>
      </c>
      <c r="E23" s="85">
        <v>187001.45</v>
      </c>
      <c r="F23" s="85">
        <v>16176.95</v>
      </c>
      <c r="G23" s="85">
        <v>12895.5</v>
      </c>
      <c r="H23" s="85">
        <v>47235.75</v>
      </c>
      <c r="I23" s="85">
        <v>9353.36</v>
      </c>
      <c r="J23" s="85">
        <v>36497.709999999992</v>
      </c>
      <c r="K23" s="85">
        <v>17568.25</v>
      </c>
      <c r="L23" s="85">
        <v>37320.300000000003</v>
      </c>
      <c r="M23" s="85">
        <v>81340.517458593298</v>
      </c>
      <c r="N23" s="86">
        <v>598412.78741901577</v>
      </c>
      <c r="O23" s="139"/>
      <c r="P23" s="81"/>
      <c r="Q23" s="76" t="s">
        <v>5</v>
      </c>
      <c r="R23" s="64">
        <v>20.317358528640383</v>
      </c>
      <c r="S23" s="64">
        <v>-2.5057487323262393</v>
      </c>
      <c r="T23" s="64">
        <v>4.0046195490461685</v>
      </c>
      <c r="U23" s="64">
        <v>-37.412538036402744</v>
      </c>
      <c r="V23" s="64">
        <v>2.847230529967689</v>
      </c>
      <c r="W23" s="64">
        <v>4.4455254531484059</v>
      </c>
      <c r="X23" s="64">
        <v>-19.315767454097667</v>
      </c>
      <c r="Y23" s="64">
        <v>-9.532141859938946</v>
      </c>
      <c r="Z23" s="64">
        <v>-26.798248369046547</v>
      </c>
      <c r="AA23" s="64">
        <v>-25.803244988478909</v>
      </c>
      <c r="AB23" s="64">
        <v>-12.700738931138162</v>
      </c>
      <c r="AC23" s="65">
        <v>-3.9733399599698629</v>
      </c>
      <c r="AE23" s="81"/>
      <c r="AF23" s="76" t="s">
        <v>5</v>
      </c>
      <c r="AG23" s="64">
        <v>21.474421080494665</v>
      </c>
      <c r="AH23" s="64">
        <v>3.126499036873895</v>
      </c>
      <c r="AI23" s="64">
        <v>3.3871132872082654</v>
      </c>
      <c r="AJ23" s="64">
        <v>-30.141211114996281</v>
      </c>
      <c r="AK23" s="64">
        <v>8.1818784451503888</v>
      </c>
      <c r="AL23" s="64">
        <v>15.467138048655499</v>
      </c>
      <c r="AM23" s="64">
        <v>-8.2491418923111581</v>
      </c>
      <c r="AN23" s="64">
        <v>-3.1186704384350747</v>
      </c>
      <c r="AO23" s="64">
        <v>-29.80839386125588</v>
      </c>
      <c r="AP23" s="64">
        <v>-9.5083639725001774</v>
      </c>
      <c r="AQ23" s="64">
        <v>-12.963180720212563</v>
      </c>
      <c r="AR23" s="65">
        <v>-0.5219379337334118</v>
      </c>
    </row>
    <row r="24" spans="1:47" s="80" customFormat="1" x14ac:dyDescent="0.25">
      <c r="A24" s="84"/>
      <c r="B24" s="95" t="s">
        <v>6</v>
      </c>
      <c r="C24" s="96">
        <v>92456.310026397696</v>
      </c>
      <c r="D24" s="96">
        <v>79435.659999999989</v>
      </c>
      <c r="E24" s="96">
        <v>220401.31</v>
      </c>
      <c r="F24" s="96">
        <v>17958.5</v>
      </c>
      <c r="G24" s="96">
        <v>14750.75</v>
      </c>
      <c r="H24" s="96">
        <v>61657.34</v>
      </c>
      <c r="I24" s="96">
        <v>10480.81</v>
      </c>
      <c r="J24" s="96">
        <v>43737.72</v>
      </c>
      <c r="K24" s="96">
        <v>21636.5</v>
      </c>
      <c r="L24" s="96">
        <v>44771</v>
      </c>
      <c r="M24" s="96">
        <v>94037.18</v>
      </c>
      <c r="N24" s="99">
        <v>701323.08002639771</v>
      </c>
      <c r="O24" s="139"/>
      <c r="P24" s="81"/>
      <c r="Q24" s="95" t="s">
        <v>6</v>
      </c>
      <c r="R24" s="97">
        <v>20.540097395472557</v>
      </c>
      <c r="S24" s="97">
        <v>13.214043527078047</v>
      </c>
      <c r="T24" s="97">
        <v>13.205031635841507</v>
      </c>
      <c r="U24" s="97">
        <v>-33.704217110982725</v>
      </c>
      <c r="V24" s="97">
        <v>4.2835378247206677</v>
      </c>
      <c r="W24" s="97">
        <v>23.931462100582166</v>
      </c>
      <c r="X24" s="97">
        <v>-26.586052988445203</v>
      </c>
      <c r="Y24" s="97">
        <v>21.026472985289118</v>
      </c>
      <c r="Z24" s="97">
        <v>-17.495059295409305</v>
      </c>
      <c r="AA24" s="97">
        <v>-18.328889894223948</v>
      </c>
      <c r="AB24" s="97">
        <v>3.6390428356631475</v>
      </c>
      <c r="AC24" s="98">
        <v>7.1153715885745754</v>
      </c>
      <c r="AE24" s="81"/>
      <c r="AF24" s="95" t="s">
        <v>6</v>
      </c>
      <c r="AG24" s="97">
        <v>21.271892967820463</v>
      </c>
      <c r="AH24" s="97">
        <v>5.1757743848761919</v>
      </c>
      <c r="AI24" s="97">
        <v>5.4177480280268071</v>
      </c>
      <c r="AJ24" s="97">
        <v>-30.886508732485368</v>
      </c>
      <c r="AK24" s="97">
        <v>7.3090019169855083</v>
      </c>
      <c r="AL24" s="97">
        <v>17.302215580481999</v>
      </c>
      <c r="AM24" s="97">
        <v>-12.386846144897632</v>
      </c>
      <c r="AN24" s="97">
        <v>1.4912033334975234</v>
      </c>
      <c r="AO24" s="97">
        <v>-27.197247461498009</v>
      </c>
      <c r="AP24" s="97">
        <v>-11.388309214858836</v>
      </c>
      <c r="AQ24" s="97">
        <v>-9.8218446237468839</v>
      </c>
      <c r="AR24" s="98">
        <v>1.05266839067923</v>
      </c>
    </row>
    <row r="25" spans="1:47" s="80" customFormat="1" x14ac:dyDescent="0.25">
      <c r="A25" s="84"/>
      <c r="B25" s="76" t="s">
        <v>7</v>
      </c>
      <c r="C25" s="85">
        <v>88574.04996185303</v>
      </c>
      <c r="D25" s="85">
        <v>68753.95</v>
      </c>
      <c r="E25" s="85">
        <v>219916.55</v>
      </c>
      <c r="F25" s="85">
        <v>18065.916666666668</v>
      </c>
      <c r="G25" s="85">
        <v>13277.25</v>
      </c>
      <c r="H25" s="85">
        <v>61253.979999999996</v>
      </c>
      <c r="I25" s="85">
        <v>9904.91</v>
      </c>
      <c r="J25" s="85">
        <v>38590.86299999999</v>
      </c>
      <c r="K25" s="85">
        <v>19249.740000000002</v>
      </c>
      <c r="L25" s="85">
        <v>42349.25</v>
      </c>
      <c r="M25" s="85">
        <v>84945.060000000012</v>
      </c>
      <c r="N25" s="86">
        <v>664881.51962851977</v>
      </c>
      <c r="O25" s="139"/>
      <c r="P25" s="81"/>
      <c r="Q25" s="76" t="s">
        <v>7</v>
      </c>
      <c r="R25" s="64">
        <v>12.252838326262335</v>
      </c>
      <c r="S25" s="64">
        <v>-1.9744560821605006</v>
      </c>
      <c r="T25" s="64">
        <v>16.147698755929412</v>
      </c>
      <c r="U25" s="64">
        <v>-21.890594156222704</v>
      </c>
      <c r="V25" s="64">
        <v>-5.1787550705593333</v>
      </c>
      <c r="W25" s="64">
        <v>35.265528301782609</v>
      </c>
      <c r="X25" s="64">
        <v>-21.498321768661668</v>
      </c>
      <c r="Y25" s="64">
        <v>13.555311535875987</v>
      </c>
      <c r="Z25" s="64">
        <v>-18.222733012484838</v>
      </c>
      <c r="AA25" s="64">
        <v>-26.521262364513049</v>
      </c>
      <c r="AB25" s="64">
        <v>-9.0727866955126331</v>
      </c>
      <c r="AC25" s="65">
        <v>3.564266185675578</v>
      </c>
      <c r="AE25" s="81"/>
      <c r="AF25" s="76" t="s">
        <v>7</v>
      </c>
      <c r="AG25" s="64">
        <v>19.627411449863445</v>
      </c>
      <c r="AH25" s="64">
        <v>3.968835968059679</v>
      </c>
      <c r="AI25" s="64">
        <v>7.2146037676101145</v>
      </c>
      <c r="AJ25" s="64">
        <v>-29.523295049958151</v>
      </c>
      <c r="AK25" s="64">
        <v>5.0432461499588612</v>
      </c>
      <c r="AL25" s="64">
        <v>20.262793733025774</v>
      </c>
      <c r="AM25" s="64">
        <v>-13.901811536860436</v>
      </c>
      <c r="AN25" s="64">
        <v>3.3275013975104599</v>
      </c>
      <c r="AO25" s="64">
        <v>-25.762157958512518</v>
      </c>
      <c r="AP25" s="64">
        <v>-14.158563891649393</v>
      </c>
      <c r="AQ25" s="64">
        <v>-9.6997119288388944</v>
      </c>
      <c r="AR25" s="65">
        <v>1.4750321839977119</v>
      </c>
    </row>
    <row r="26" spans="1:47" s="80" customFormat="1" x14ac:dyDescent="0.25">
      <c r="A26" s="84"/>
      <c r="B26" s="95" t="s">
        <v>8</v>
      </c>
      <c r="C26" s="96">
        <v>83048.429998912819</v>
      </c>
      <c r="D26" s="96">
        <v>68542.47</v>
      </c>
      <c r="E26" s="96">
        <v>217894.39999999999</v>
      </c>
      <c r="F26" s="96">
        <v>20408.655555555557</v>
      </c>
      <c r="G26" s="96">
        <v>13563</v>
      </c>
      <c r="H26" s="96">
        <v>55700.963000000003</v>
      </c>
      <c r="I26" s="96">
        <v>10933.27</v>
      </c>
      <c r="J26" s="96">
        <v>37566.510500000004</v>
      </c>
      <c r="K26" s="96">
        <v>16743.260000000002</v>
      </c>
      <c r="L26" s="96">
        <v>41185.500000190732</v>
      </c>
      <c r="M26" s="96">
        <v>86772.68</v>
      </c>
      <c r="N26" s="99">
        <v>652359.13905465906</v>
      </c>
      <c r="O26" s="139"/>
      <c r="P26" s="81"/>
      <c r="Q26" s="95" t="s">
        <v>8</v>
      </c>
      <c r="R26" s="97">
        <v>2.4779837379204821</v>
      </c>
      <c r="S26" s="97">
        <v>-7.2514844775648442</v>
      </c>
      <c r="T26" s="97">
        <v>9.5872939043305081</v>
      </c>
      <c r="U26" s="97">
        <v>-13.860815250486738</v>
      </c>
      <c r="V26" s="97">
        <v>-1.0144504451904908</v>
      </c>
      <c r="W26" s="97">
        <v>22.637940528452518</v>
      </c>
      <c r="X26" s="97">
        <v>-23.360220499530698</v>
      </c>
      <c r="Y26" s="97">
        <v>13.313692473799293</v>
      </c>
      <c r="Z26" s="97">
        <v>-24.740429551836627</v>
      </c>
      <c r="AA26" s="97">
        <v>-29.463778801043119</v>
      </c>
      <c r="AB26" s="97">
        <v>-6.613478206191445</v>
      </c>
      <c r="AC26" s="98">
        <v>-0.79091951713583342</v>
      </c>
      <c r="AE26" s="81"/>
      <c r="AF26" s="95" t="s">
        <v>8</v>
      </c>
      <c r="AG26" s="97">
        <v>16.922449578305063</v>
      </c>
      <c r="AH26" s="97">
        <v>2.2746000262554134</v>
      </c>
      <c r="AI26" s="97">
        <v>7.5694509825551535</v>
      </c>
      <c r="AJ26" s="97">
        <v>-27.418704289752696</v>
      </c>
      <c r="AK26" s="97">
        <v>4.1298905657678233</v>
      </c>
      <c r="AL26" s="97">
        <v>20.59971805348151</v>
      </c>
      <c r="AM26" s="97">
        <v>-15.398539873288271</v>
      </c>
      <c r="AN26" s="97">
        <v>4.6186108025302559</v>
      </c>
      <c r="AO26" s="97">
        <v>-25.62801598474897</v>
      </c>
      <c r="AP26" s="97">
        <v>-16.552968898647464</v>
      </c>
      <c r="AQ26" s="97">
        <v>-9.2690562582336042</v>
      </c>
      <c r="AR26" s="98">
        <v>1.14208819912416</v>
      </c>
    </row>
    <row r="27" spans="1:47" s="80" customFormat="1" x14ac:dyDescent="0.25">
      <c r="A27" s="84"/>
      <c r="B27" s="76" t="s">
        <v>9</v>
      </c>
      <c r="C27" s="85">
        <v>83451.400042724636</v>
      </c>
      <c r="D27" s="85">
        <v>69384.100000000006</v>
      </c>
      <c r="E27" s="85">
        <v>235327.41999450681</v>
      </c>
      <c r="F27" s="85">
        <v>18205.374074074072</v>
      </c>
      <c r="G27" s="85">
        <v>14850.25</v>
      </c>
      <c r="H27" s="85">
        <v>59894.14</v>
      </c>
      <c r="I27" s="85">
        <v>13639.249999999998</v>
      </c>
      <c r="J27" s="85">
        <v>41194</v>
      </c>
      <c r="K27" s="85">
        <v>20200.25</v>
      </c>
      <c r="L27" s="85">
        <v>47134.05</v>
      </c>
      <c r="M27" s="85">
        <v>86573.92</v>
      </c>
      <c r="N27" s="86">
        <v>689854.1541113056</v>
      </c>
      <c r="O27" s="139"/>
      <c r="P27" s="81"/>
      <c r="Q27" s="76" t="s">
        <v>9</v>
      </c>
      <c r="R27" s="64">
        <v>-3.2546675823941484</v>
      </c>
      <c r="S27" s="64">
        <v>-7.4083613129139962</v>
      </c>
      <c r="T27" s="64">
        <v>6.7836421596164627</v>
      </c>
      <c r="U27" s="64">
        <v>-28.364782898897957</v>
      </c>
      <c r="V27" s="64">
        <v>2.6899472728844245</v>
      </c>
      <c r="W27" s="64">
        <v>21.844230813047034</v>
      </c>
      <c r="X27" s="64">
        <v>-16.069304475339706</v>
      </c>
      <c r="Y27" s="64">
        <v>7.0367854500128431</v>
      </c>
      <c r="Z27" s="64">
        <v>-14.057421440173528</v>
      </c>
      <c r="AA27" s="64">
        <v>-30.179690746159878</v>
      </c>
      <c r="AB27" s="64">
        <v>-18.715743627930365</v>
      </c>
      <c r="AC27" s="65">
        <v>-4.565988373452015</v>
      </c>
      <c r="AE27" s="81"/>
      <c r="AF27" s="76" t="s">
        <v>9</v>
      </c>
      <c r="AG27" s="64">
        <v>14.021948966367148</v>
      </c>
      <c r="AH27" s="64">
        <v>0.98889473328425481</v>
      </c>
      <c r="AI27" s="64">
        <v>7.4577158628018623</v>
      </c>
      <c r="AJ27" s="64">
        <v>-27.537887984149435</v>
      </c>
      <c r="AK27" s="64">
        <v>3.9322085387242396</v>
      </c>
      <c r="AL27" s="64">
        <v>20.76535422428276</v>
      </c>
      <c r="AM27" s="64">
        <v>-15.500984993753391</v>
      </c>
      <c r="AN27" s="64">
        <v>4.9341855575429179</v>
      </c>
      <c r="AO27" s="64">
        <v>-24.218588049531874</v>
      </c>
      <c r="AP27" s="64">
        <v>-18.640180149753633</v>
      </c>
      <c r="AQ27" s="64">
        <v>-10.57169386311584</v>
      </c>
      <c r="AR27" s="65">
        <v>0.34830739394995192</v>
      </c>
    </row>
    <row r="28" spans="1:47" s="80" customFormat="1" x14ac:dyDescent="0.25">
      <c r="A28" s="122"/>
      <c r="B28" s="177" t="s">
        <v>10</v>
      </c>
      <c r="C28" s="250">
        <v>82142.089768466714</v>
      </c>
      <c r="D28" s="250">
        <v>74168.760000000009</v>
      </c>
      <c r="E28" s="250">
        <v>242696.6</v>
      </c>
      <c r="F28" s="250">
        <v>19440.490791248885</v>
      </c>
      <c r="G28" s="250">
        <v>15241.75</v>
      </c>
      <c r="H28" s="250">
        <v>60762.119999999995</v>
      </c>
      <c r="I28" s="250">
        <v>12348.45</v>
      </c>
      <c r="J28" s="250">
        <v>41650.5</v>
      </c>
      <c r="K28" s="250">
        <v>19073.14</v>
      </c>
      <c r="L28" s="250">
        <v>54761.599999999999</v>
      </c>
      <c r="M28" s="250">
        <v>90548.331539049832</v>
      </c>
      <c r="N28" s="251">
        <v>712833.83209876542</v>
      </c>
      <c r="O28" s="139"/>
      <c r="P28" s="129"/>
      <c r="Q28" s="177" t="s">
        <v>10</v>
      </c>
      <c r="R28" s="178">
        <v>-0.5856205850811449</v>
      </c>
      <c r="S28" s="178">
        <v>0.49850367597343848</v>
      </c>
      <c r="T28" s="178">
        <v>11.302498241813268</v>
      </c>
      <c r="U28" s="178">
        <v>-19.355479079211804</v>
      </c>
      <c r="V28" s="178">
        <v>-5.1032288592526243</v>
      </c>
      <c r="W28" s="178">
        <v>19.712864645055646</v>
      </c>
      <c r="X28" s="178">
        <v>-18.709979388582809</v>
      </c>
      <c r="Y28" s="178">
        <v>-0.63772992979296816</v>
      </c>
      <c r="Z28" s="178">
        <v>-19.699401435677615</v>
      </c>
      <c r="AA28" s="178">
        <v>-19.53810698209864</v>
      </c>
      <c r="AB28" s="178">
        <v>-11.243644080516916</v>
      </c>
      <c r="AC28" s="179">
        <v>-0.48961786369858373</v>
      </c>
      <c r="AE28" s="129"/>
      <c r="AF28" s="177" t="s">
        <v>10</v>
      </c>
      <c r="AG28" s="178">
        <v>12.253966911524785</v>
      </c>
      <c r="AH28" s="178">
        <v>0.93218273853634059</v>
      </c>
      <c r="AI28" s="178">
        <v>7.9319227265269916</v>
      </c>
      <c r="AJ28" s="178">
        <v>-26.664498301671784</v>
      </c>
      <c r="AK28" s="178">
        <v>2.7367984042721929</v>
      </c>
      <c r="AL28" s="178">
        <v>20.638190495197549</v>
      </c>
      <c r="AM28" s="178">
        <v>-15.901886879350101</v>
      </c>
      <c r="AN28" s="178">
        <v>4.2407628434212796</v>
      </c>
      <c r="AO28" s="178">
        <v>-23.72326808920559</v>
      </c>
      <c r="AP28" s="178">
        <v>-18.760291606107856</v>
      </c>
      <c r="AQ28" s="178">
        <v>-10.650091601653429</v>
      </c>
      <c r="AR28" s="179">
        <v>0.24681987323720023</v>
      </c>
    </row>
    <row r="29" spans="1:47" s="80" customFormat="1" x14ac:dyDescent="0.25">
      <c r="A29" s="84"/>
      <c r="B29" s="77"/>
      <c r="C29" s="87"/>
      <c r="D29" s="87"/>
      <c r="E29" s="87"/>
      <c r="F29" s="87"/>
      <c r="G29" s="87"/>
      <c r="H29" s="87"/>
      <c r="I29" s="87"/>
      <c r="J29" s="87"/>
      <c r="K29" s="87"/>
      <c r="L29" s="87"/>
      <c r="M29" s="87"/>
      <c r="N29" s="87"/>
      <c r="O29" s="139"/>
      <c r="P29" s="84"/>
      <c r="Q29" s="77"/>
      <c r="R29" s="62"/>
      <c r="S29" s="62"/>
      <c r="T29" s="62"/>
      <c r="U29" s="62"/>
      <c r="V29" s="62"/>
      <c r="W29" s="62"/>
      <c r="X29" s="62"/>
      <c r="Y29" s="62"/>
      <c r="Z29" s="62"/>
      <c r="AA29" s="62"/>
      <c r="AB29" s="62"/>
      <c r="AC29" s="62"/>
      <c r="AE29" s="84"/>
      <c r="AF29" s="77"/>
      <c r="AG29" s="62"/>
      <c r="AH29" s="62"/>
      <c r="AI29" s="62"/>
      <c r="AJ29" s="62"/>
      <c r="AK29" s="62"/>
      <c r="AL29" s="62"/>
      <c r="AM29" s="62"/>
      <c r="AN29" s="62"/>
      <c r="AO29" s="62"/>
      <c r="AP29" s="62"/>
      <c r="AQ29" s="62"/>
      <c r="AR29" s="62"/>
    </row>
    <row r="30" spans="1:47" s="53" customFormat="1" x14ac:dyDescent="0.25">
      <c r="A30" s="123"/>
      <c r="B30" s="124"/>
      <c r="P30" s="161"/>
      <c r="Q30" s="131"/>
      <c r="R30" s="162"/>
      <c r="S30" s="162"/>
      <c r="T30" s="162"/>
      <c r="U30" s="162"/>
      <c r="V30" s="162"/>
      <c r="W30" s="162"/>
      <c r="X30" s="162"/>
      <c r="Y30" s="162"/>
      <c r="Z30" s="162"/>
      <c r="AA30" s="162"/>
      <c r="AB30" s="162"/>
      <c r="AC30" s="162"/>
      <c r="AD30" s="25"/>
      <c r="AE30" s="161"/>
      <c r="AF30" s="131"/>
      <c r="AG30" s="162"/>
      <c r="AH30" s="162"/>
      <c r="AI30" s="162"/>
      <c r="AJ30" s="162"/>
      <c r="AK30" s="162"/>
      <c r="AL30" s="162"/>
      <c r="AM30" s="162"/>
      <c r="AN30" s="162"/>
      <c r="AO30" s="162"/>
      <c r="AP30" s="162"/>
      <c r="AQ30" s="162"/>
      <c r="AR30" s="162"/>
      <c r="AS30" s="25"/>
      <c r="AT30" s="25"/>
      <c r="AU30" s="25"/>
    </row>
    <row r="31" spans="1:47" s="53" customFormat="1" ht="17.25" customHeight="1" x14ac:dyDescent="0.15">
      <c r="A31" s="311" t="s">
        <v>55</v>
      </c>
      <c r="B31" s="312"/>
      <c r="C31" s="312"/>
      <c r="D31" s="312"/>
      <c r="E31" s="312"/>
      <c r="F31" s="312"/>
      <c r="G31" s="312"/>
      <c r="H31" s="312"/>
      <c r="I31" s="312"/>
      <c r="J31" s="312"/>
      <c r="K31" s="312"/>
      <c r="L31" s="312"/>
      <c r="M31" s="312"/>
      <c r="N31" s="313"/>
      <c r="P31" s="159" t="s">
        <v>55</v>
      </c>
      <c r="Q31" s="102"/>
      <c r="R31" s="102"/>
      <c r="S31" s="102"/>
      <c r="T31" s="102"/>
      <c r="U31" s="102"/>
      <c r="V31" s="102"/>
      <c r="W31" s="102"/>
      <c r="X31" s="102"/>
      <c r="Y31" s="102"/>
      <c r="Z31" s="102"/>
      <c r="AA31" s="102"/>
      <c r="AB31" s="102"/>
      <c r="AC31" s="103"/>
      <c r="AE31" s="159" t="s">
        <v>55</v>
      </c>
      <c r="AF31" s="102"/>
      <c r="AG31" s="102"/>
      <c r="AH31" s="102"/>
      <c r="AI31" s="102"/>
      <c r="AJ31" s="102"/>
      <c r="AK31" s="102"/>
      <c r="AL31" s="66"/>
      <c r="AM31" s="66"/>
      <c r="AN31" s="66"/>
      <c r="AO31" s="66"/>
      <c r="AP31" s="66"/>
      <c r="AQ31" s="66"/>
      <c r="AR31" s="67"/>
    </row>
    <row r="32" spans="1:47" s="53" customFormat="1" ht="17.25" customHeight="1" x14ac:dyDescent="0.15">
      <c r="A32" s="54" t="s">
        <v>46</v>
      </c>
      <c r="B32" s="66"/>
      <c r="C32" s="66"/>
      <c r="D32" s="66"/>
      <c r="E32" s="66"/>
      <c r="F32" s="66"/>
      <c r="G32" s="66"/>
      <c r="H32" s="66"/>
      <c r="I32" s="66"/>
      <c r="J32" s="66"/>
      <c r="K32" s="66"/>
      <c r="L32" s="66"/>
      <c r="M32" s="104"/>
      <c r="N32" s="68"/>
      <c r="P32" s="54" t="s">
        <v>46</v>
      </c>
      <c r="Q32" s="66"/>
      <c r="R32" s="66"/>
      <c r="S32" s="66"/>
      <c r="T32" s="66"/>
      <c r="U32" s="66"/>
      <c r="V32" s="66"/>
      <c r="W32" s="66"/>
      <c r="X32" s="66"/>
      <c r="Y32" s="66"/>
      <c r="Z32" s="66"/>
      <c r="AA32" s="66"/>
      <c r="AB32" s="66"/>
      <c r="AC32" s="67"/>
      <c r="AE32" s="54" t="s">
        <v>46</v>
      </c>
      <c r="AF32" s="66"/>
      <c r="AG32" s="66"/>
      <c r="AH32" s="66"/>
      <c r="AI32" s="66"/>
      <c r="AJ32" s="66"/>
      <c r="AK32" s="66"/>
      <c r="AL32" s="66"/>
      <c r="AM32" s="66"/>
      <c r="AN32" s="66"/>
      <c r="AO32" s="66"/>
      <c r="AP32" s="66"/>
      <c r="AQ32" s="66"/>
      <c r="AR32" s="67"/>
    </row>
    <row r="33" spans="1:47" s="53" customFormat="1" ht="15.75" customHeight="1" x14ac:dyDescent="0.15">
      <c r="A33" s="69" t="s">
        <v>61</v>
      </c>
      <c r="B33" s="70"/>
      <c r="C33" s="70"/>
      <c r="D33" s="70"/>
      <c r="E33" s="70"/>
      <c r="F33" s="70"/>
      <c r="G33" s="70"/>
      <c r="H33" s="71"/>
      <c r="I33" s="71"/>
      <c r="J33" s="71"/>
      <c r="K33" s="71"/>
      <c r="L33" s="71"/>
      <c r="M33" s="104"/>
      <c r="N33" s="105"/>
      <c r="P33" s="69" t="s">
        <v>62</v>
      </c>
      <c r="Q33" s="72"/>
      <c r="R33" s="72"/>
      <c r="S33" s="72"/>
      <c r="T33" s="72"/>
      <c r="U33" s="72"/>
      <c r="V33" s="72"/>
      <c r="W33" s="72"/>
      <c r="X33" s="72"/>
      <c r="Y33" s="72"/>
      <c r="Z33" s="72"/>
      <c r="AA33" s="72"/>
      <c r="AB33" s="72"/>
      <c r="AC33" s="73"/>
      <c r="AE33" s="69" t="s">
        <v>61</v>
      </c>
      <c r="AF33" s="55"/>
      <c r="AG33" s="55"/>
      <c r="AH33" s="55"/>
      <c r="AI33" s="55"/>
      <c r="AJ33" s="55"/>
      <c r="AK33" s="55"/>
      <c r="AL33" s="55"/>
      <c r="AM33" s="55"/>
      <c r="AN33" s="55"/>
      <c r="AO33" s="55"/>
      <c r="AP33" s="55"/>
      <c r="AQ33" s="55"/>
      <c r="AR33" s="56"/>
    </row>
    <row r="34" spans="1:47" s="53" customFormat="1" ht="32.25" customHeight="1" x14ac:dyDescent="0.15">
      <c r="A34" s="314" t="s">
        <v>60</v>
      </c>
      <c r="B34" s="315"/>
      <c r="C34" s="315"/>
      <c r="D34" s="315"/>
      <c r="E34" s="315"/>
      <c r="F34" s="315"/>
      <c r="G34" s="315"/>
      <c r="H34" s="315"/>
      <c r="I34" s="315"/>
      <c r="J34" s="315"/>
      <c r="K34" s="315"/>
      <c r="L34" s="315"/>
      <c r="M34" s="315"/>
      <c r="N34" s="316"/>
      <c r="P34" s="314" t="s">
        <v>60</v>
      </c>
      <c r="Q34" s="315"/>
      <c r="R34" s="315"/>
      <c r="S34" s="315"/>
      <c r="T34" s="315"/>
      <c r="U34" s="315"/>
      <c r="V34" s="315"/>
      <c r="W34" s="315"/>
      <c r="X34" s="315"/>
      <c r="Y34" s="315"/>
      <c r="Z34" s="315"/>
      <c r="AA34" s="315"/>
      <c r="AB34" s="315"/>
      <c r="AC34" s="160"/>
      <c r="AE34" s="314" t="s">
        <v>60</v>
      </c>
      <c r="AF34" s="315"/>
      <c r="AG34" s="315"/>
      <c r="AH34" s="315"/>
      <c r="AI34" s="315"/>
      <c r="AJ34" s="315"/>
      <c r="AK34" s="315"/>
      <c r="AL34" s="315"/>
      <c r="AM34" s="315"/>
      <c r="AN34" s="315"/>
      <c r="AO34" s="315"/>
      <c r="AP34" s="315"/>
      <c r="AQ34" s="315"/>
      <c r="AR34" s="316"/>
    </row>
    <row r="35" spans="1:47" s="53" customFormat="1" ht="32.25" customHeight="1" x14ac:dyDescent="0.15">
      <c r="A35" s="305" t="s">
        <v>91</v>
      </c>
      <c r="B35" s="306"/>
      <c r="C35" s="306"/>
      <c r="D35" s="306"/>
      <c r="E35" s="306"/>
      <c r="F35" s="306"/>
      <c r="G35" s="306"/>
      <c r="H35" s="306"/>
      <c r="I35" s="306"/>
      <c r="J35" s="306"/>
      <c r="K35" s="306"/>
      <c r="L35" s="306"/>
      <c r="M35" s="306"/>
      <c r="N35" s="307"/>
      <c r="P35" s="305" t="s">
        <v>91</v>
      </c>
      <c r="Q35" s="306"/>
      <c r="R35" s="306"/>
      <c r="S35" s="306"/>
      <c r="T35" s="306"/>
      <c r="U35" s="306"/>
      <c r="V35" s="306"/>
      <c r="W35" s="306"/>
      <c r="X35" s="306"/>
      <c r="Y35" s="306"/>
      <c r="Z35" s="306"/>
      <c r="AA35" s="306"/>
      <c r="AB35" s="306"/>
      <c r="AC35" s="307"/>
      <c r="AE35" s="305" t="s">
        <v>91</v>
      </c>
      <c r="AF35" s="306"/>
      <c r="AG35" s="306"/>
      <c r="AH35" s="306"/>
      <c r="AI35" s="306"/>
      <c r="AJ35" s="306"/>
      <c r="AK35" s="306"/>
      <c r="AL35" s="306"/>
      <c r="AM35" s="306"/>
      <c r="AN35" s="306"/>
      <c r="AO35" s="306"/>
      <c r="AP35" s="306"/>
      <c r="AQ35" s="306"/>
      <c r="AR35" s="307"/>
    </row>
    <row r="36" spans="1:47" s="53" customFormat="1" ht="19.5" customHeight="1" x14ac:dyDescent="0.2">
      <c r="A36" s="308" t="str">
        <f>+'Anexo 1'!A35</f>
        <v>Actualizado el 10 de noviembre de 2023</v>
      </c>
      <c r="B36" s="309"/>
      <c r="C36" s="309"/>
      <c r="D36" s="309"/>
      <c r="E36" s="309"/>
      <c r="F36" s="309"/>
      <c r="G36" s="309"/>
      <c r="H36" s="309"/>
      <c r="I36" s="309"/>
      <c r="J36" s="309"/>
      <c r="K36" s="309"/>
      <c r="L36" s="309"/>
      <c r="M36" s="309"/>
      <c r="N36" s="310"/>
      <c r="P36" s="308" t="str">
        <f>A36</f>
        <v>Actualizado el 10 de noviembre de 2023</v>
      </c>
      <c r="Q36" s="309"/>
      <c r="R36" s="309"/>
      <c r="S36" s="309"/>
      <c r="T36" s="309"/>
      <c r="AC36" s="57"/>
      <c r="AD36"/>
      <c r="AE36" s="308" t="str">
        <f>A36</f>
        <v>Actualizado el 10 de noviembre de 2023</v>
      </c>
      <c r="AF36" s="309"/>
      <c r="AG36" s="309"/>
      <c r="AH36" s="309"/>
      <c r="AI36" s="309"/>
      <c r="AR36" s="57"/>
      <c r="AS36"/>
      <c r="AT36"/>
      <c r="AU36"/>
    </row>
    <row r="37" spans="1:47" ht="4.5" customHeight="1" x14ac:dyDescent="0.25">
      <c r="A37" s="74"/>
      <c r="B37" s="23"/>
      <c r="C37" s="23"/>
      <c r="D37" s="23"/>
      <c r="E37" s="23"/>
      <c r="F37" s="23"/>
      <c r="G37" s="23"/>
      <c r="H37" s="23"/>
      <c r="I37" s="23"/>
      <c r="J37" s="23"/>
      <c r="K37" s="23"/>
      <c r="L37" s="23"/>
      <c r="M37" s="23"/>
      <c r="N37" s="75"/>
      <c r="P37" s="74"/>
      <c r="Q37" s="23"/>
      <c r="R37" s="23"/>
      <c r="S37" s="23"/>
      <c r="T37" s="23"/>
      <c r="U37" s="23"/>
      <c r="V37" s="23"/>
      <c r="W37" s="23"/>
      <c r="X37" s="23"/>
      <c r="Y37" s="23"/>
      <c r="Z37" s="23"/>
      <c r="AA37" s="23"/>
      <c r="AB37" s="23"/>
      <c r="AC37" s="75"/>
      <c r="AD37" s="53"/>
      <c r="AE37" s="74"/>
      <c r="AF37" s="23"/>
      <c r="AG37" s="23"/>
      <c r="AH37" s="23"/>
      <c r="AI37" s="23"/>
      <c r="AJ37" s="23"/>
      <c r="AK37" s="23"/>
      <c r="AL37" s="23"/>
      <c r="AM37" s="23"/>
      <c r="AN37" s="23"/>
      <c r="AO37" s="23"/>
      <c r="AP37" s="23"/>
      <c r="AQ37" s="23"/>
      <c r="AR37" s="75"/>
      <c r="AS37" s="53"/>
      <c r="AT37" s="53"/>
      <c r="AU37" s="53"/>
    </row>
  </sheetData>
  <mergeCells count="23">
    <mergeCell ref="A3:N4"/>
    <mergeCell ref="A5:N5"/>
    <mergeCell ref="P5:AC5"/>
    <mergeCell ref="AE5:AR5"/>
    <mergeCell ref="A6:A7"/>
    <mergeCell ref="B6:B7"/>
    <mergeCell ref="C6:M6"/>
    <mergeCell ref="P6:P7"/>
    <mergeCell ref="Q6:Q7"/>
    <mergeCell ref="A31:N31"/>
    <mergeCell ref="A34:N34"/>
    <mergeCell ref="P34:AB34"/>
    <mergeCell ref="AE34:AR34"/>
    <mergeCell ref="R6:AB6"/>
    <mergeCell ref="AE6:AE7"/>
    <mergeCell ref="AF6:AF7"/>
    <mergeCell ref="AG6:AQ6"/>
    <mergeCell ref="A35:N35"/>
    <mergeCell ref="P35:AC35"/>
    <mergeCell ref="AE35:AR35"/>
    <mergeCell ref="A36:N36"/>
    <mergeCell ref="P36:T36"/>
    <mergeCell ref="AE36:AI36"/>
  </mergeCells>
  <phoneticPr fontId="50" type="noConversion"/>
  <pageMargins left="0.75" right="0.75" top="1" bottom="1" header="0" footer="0"/>
  <pageSetup orientation="portrait" horizontalDpi="300" verticalDpi="3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254"/>
  <sheetViews>
    <sheetView showGridLines="0" topLeftCell="A2" zoomScale="85" zoomScaleNormal="85" workbookViewId="0">
      <pane ySplit="9" topLeftCell="A242" activePane="bottomLeft" state="frozen"/>
      <selection activeCell="A2" sqref="A2"/>
      <selection pane="bottomLeft" activeCell="J252" sqref="J252"/>
    </sheetView>
  </sheetViews>
  <sheetFormatPr baseColWidth="10" defaultRowHeight="14.25" x14ac:dyDescent="0.25"/>
  <cols>
    <col min="1" max="1" width="10.5703125" style="25" customWidth="1"/>
    <col min="2" max="2" width="8.7109375" style="25" customWidth="1"/>
    <col min="3" max="3" width="14.7109375" style="25" customWidth="1"/>
    <col min="4" max="4" width="10.28515625" style="132" bestFit="1" customWidth="1"/>
    <col min="5" max="5" width="12.85546875" style="132" customWidth="1"/>
    <col min="6" max="6" width="14.140625" style="132" bestFit="1" customWidth="1"/>
    <col min="7" max="8" width="12.85546875" style="132" customWidth="1"/>
  </cols>
  <sheetData>
    <row r="1" spans="1:8" ht="54" customHeight="1" x14ac:dyDescent="0.25"/>
    <row r="2" spans="1:8" ht="54" customHeight="1" x14ac:dyDescent="0.25"/>
    <row r="4" spans="1:8" ht="12.75" x14ac:dyDescent="0.2">
      <c r="A4" s="257" t="s">
        <v>41</v>
      </c>
      <c r="B4" s="257"/>
      <c r="C4" s="257"/>
      <c r="D4" s="257"/>
      <c r="E4" s="257"/>
      <c r="F4" s="257"/>
      <c r="G4" s="257"/>
      <c r="H4" s="257"/>
    </row>
    <row r="5" spans="1:8" ht="12.75" x14ac:dyDescent="0.2">
      <c r="A5" s="257"/>
      <c r="B5" s="257"/>
      <c r="C5" s="257"/>
      <c r="D5" s="257"/>
      <c r="E5" s="257"/>
      <c r="F5" s="257"/>
      <c r="G5" s="257"/>
      <c r="H5" s="257"/>
    </row>
    <row r="6" spans="1:8" ht="12.75" x14ac:dyDescent="0.2">
      <c r="A6" s="340" t="s">
        <v>85</v>
      </c>
      <c r="B6" s="340"/>
      <c r="C6" s="340"/>
      <c r="D6" s="340"/>
      <c r="E6" s="340"/>
      <c r="F6" s="340"/>
      <c r="G6" s="340"/>
      <c r="H6" s="341"/>
    </row>
    <row r="7" spans="1:8" ht="12.75" x14ac:dyDescent="0.2">
      <c r="A7" s="340"/>
      <c r="B7" s="340"/>
      <c r="C7" s="340"/>
      <c r="D7" s="340"/>
      <c r="E7" s="340"/>
      <c r="F7" s="340"/>
      <c r="G7" s="340"/>
      <c r="H7" s="341"/>
    </row>
    <row r="8" spans="1:8" ht="15.75" customHeight="1" x14ac:dyDescent="0.2">
      <c r="A8" s="340"/>
      <c r="B8" s="340"/>
      <c r="C8" s="322"/>
      <c r="D8" s="322"/>
      <c r="E8" s="322"/>
      <c r="F8" s="322"/>
      <c r="G8" s="322"/>
      <c r="H8" s="323"/>
    </row>
    <row r="9" spans="1:8" ht="12.75" x14ac:dyDescent="0.2">
      <c r="A9" s="342" t="s">
        <v>0</v>
      </c>
      <c r="B9" s="332" t="s">
        <v>1</v>
      </c>
      <c r="C9" s="344" t="s">
        <v>50</v>
      </c>
      <c r="D9" s="332" t="s">
        <v>28</v>
      </c>
      <c r="E9" s="332" t="s">
        <v>29</v>
      </c>
      <c r="F9" s="332" t="s">
        <v>30</v>
      </c>
      <c r="G9" s="332" t="s">
        <v>25</v>
      </c>
      <c r="H9" s="346" t="s">
        <v>17</v>
      </c>
    </row>
    <row r="10" spans="1:8" ht="12.75" x14ac:dyDescent="0.2">
      <c r="A10" s="343"/>
      <c r="B10" s="333"/>
      <c r="C10" s="345"/>
      <c r="D10" s="333"/>
      <c r="E10" s="333"/>
      <c r="F10" s="333"/>
      <c r="G10" s="333"/>
      <c r="H10" s="347"/>
    </row>
    <row r="11" spans="1:8" ht="12.75" x14ac:dyDescent="0.2">
      <c r="A11" s="229">
        <v>2022</v>
      </c>
      <c r="B11" s="95" t="s">
        <v>2</v>
      </c>
      <c r="C11" s="229" t="s">
        <v>18</v>
      </c>
      <c r="D11" s="230">
        <v>28353.149995803833</v>
      </c>
      <c r="E11" s="231">
        <v>17866.580169989684</v>
      </c>
      <c r="F11" s="231">
        <v>8040.0500049591064</v>
      </c>
      <c r="G11" s="231">
        <v>386.69999980926514</v>
      </c>
      <c r="H11" s="232">
        <v>54646.480170561888</v>
      </c>
    </row>
    <row r="12" spans="1:8" ht="12.75" x14ac:dyDescent="0.2">
      <c r="A12" s="229">
        <v>2022</v>
      </c>
      <c r="B12" s="95" t="s">
        <v>3</v>
      </c>
      <c r="C12" s="229" t="s">
        <v>18</v>
      </c>
      <c r="D12" s="230">
        <v>36991.249996423721</v>
      </c>
      <c r="E12" s="231">
        <v>21588.977938770837</v>
      </c>
      <c r="F12" s="231">
        <v>9833.9000082015991</v>
      </c>
      <c r="G12" s="231">
        <v>198.5</v>
      </c>
      <c r="H12" s="232">
        <v>68612.627943396161</v>
      </c>
    </row>
    <row r="13" spans="1:8" ht="12.75" x14ac:dyDescent="0.2">
      <c r="A13" s="229">
        <v>2022</v>
      </c>
      <c r="B13" s="95" t="s">
        <v>4</v>
      </c>
      <c r="C13" s="229" t="s">
        <v>18</v>
      </c>
      <c r="D13" s="230">
        <v>44847.800016021734</v>
      </c>
      <c r="E13" s="231">
        <v>26287.006394055392</v>
      </c>
      <c r="F13" s="231">
        <v>11203.000015258789</v>
      </c>
      <c r="G13" s="231">
        <v>625.25</v>
      </c>
      <c r="H13" s="232">
        <v>82963.056425335919</v>
      </c>
    </row>
    <row r="14" spans="1:8" ht="12.75" x14ac:dyDescent="0.2">
      <c r="A14" s="229">
        <v>2022</v>
      </c>
      <c r="B14" s="95" t="s">
        <v>5</v>
      </c>
      <c r="C14" s="229" t="s">
        <v>18</v>
      </c>
      <c r="D14" s="230">
        <v>37781.9</v>
      </c>
      <c r="E14" s="231">
        <v>23069.737805695964</v>
      </c>
      <c r="F14" s="231">
        <v>9736.25</v>
      </c>
      <c r="G14" s="231">
        <v>336.5</v>
      </c>
      <c r="H14" s="232">
        <v>70924.387805695966</v>
      </c>
    </row>
    <row r="15" spans="1:8" ht="12.75" x14ac:dyDescent="0.2">
      <c r="A15" s="229">
        <v>2022</v>
      </c>
      <c r="B15" s="95" t="s">
        <v>6</v>
      </c>
      <c r="C15" s="229" t="s">
        <v>18</v>
      </c>
      <c r="D15" s="230">
        <v>40514.75001401901</v>
      </c>
      <c r="E15" s="231">
        <v>23064.449079435966</v>
      </c>
      <c r="F15" s="231">
        <v>12627.006002288817</v>
      </c>
      <c r="G15" s="231">
        <v>495.5</v>
      </c>
      <c r="H15" s="232">
        <v>76701.70509574379</v>
      </c>
    </row>
    <row r="16" spans="1:8" ht="12.75" x14ac:dyDescent="0.2">
      <c r="A16" s="229">
        <v>2022</v>
      </c>
      <c r="B16" s="95" t="s">
        <v>7</v>
      </c>
      <c r="C16" s="229" t="s">
        <v>18</v>
      </c>
      <c r="D16" s="230">
        <v>44575.749974822997</v>
      </c>
      <c r="E16" s="231">
        <v>24902.494450442493</v>
      </c>
      <c r="F16" s="231">
        <v>9035.199996471405</v>
      </c>
      <c r="G16" s="231">
        <v>392.39999389648403</v>
      </c>
      <c r="H16" s="232">
        <v>78905.844415633386</v>
      </c>
    </row>
    <row r="17" spans="1:8" ht="12.75" x14ac:dyDescent="0.2">
      <c r="A17" s="229">
        <v>2022</v>
      </c>
      <c r="B17" s="95" t="s">
        <v>8</v>
      </c>
      <c r="C17" s="229" t="s">
        <v>18</v>
      </c>
      <c r="D17" s="230">
        <v>43095.51</v>
      </c>
      <c r="E17" s="231">
        <v>27686.705401105821</v>
      </c>
      <c r="F17" s="231">
        <v>9931.25</v>
      </c>
      <c r="G17" s="231">
        <v>326.8</v>
      </c>
      <c r="H17" s="232">
        <v>81040.265401105818</v>
      </c>
    </row>
    <row r="18" spans="1:8" ht="12.75" x14ac:dyDescent="0.2">
      <c r="A18" s="229">
        <v>2022</v>
      </c>
      <c r="B18" s="95" t="s">
        <v>9</v>
      </c>
      <c r="C18" s="229" t="s">
        <v>18</v>
      </c>
      <c r="D18" s="230">
        <v>46225.940001907351</v>
      </c>
      <c r="E18" s="231">
        <v>27916.798492014346</v>
      </c>
      <c r="F18" s="231">
        <v>11849.100002288818</v>
      </c>
      <c r="G18" s="231">
        <v>267</v>
      </c>
      <c r="H18" s="232">
        <v>86258.838496210519</v>
      </c>
    </row>
    <row r="19" spans="1:8" ht="12.75" x14ac:dyDescent="0.2">
      <c r="A19" s="229">
        <v>2022</v>
      </c>
      <c r="B19" s="95" t="s">
        <v>10</v>
      </c>
      <c r="C19" s="229" t="s">
        <v>18</v>
      </c>
      <c r="D19" s="230">
        <v>46359.35</v>
      </c>
      <c r="E19" s="231">
        <v>23632.264424759942</v>
      </c>
      <c r="F19" s="231">
        <v>12510.35</v>
      </c>
      <c r="G19" s="231">
        <v>124</v>
      </c>
      <c r="H19" s="232">
        <v>82625.96442475995</v>
      </c>
    </row>
    <row r="20" spans="1:8" ht="12.75" x14ac:dyDescent="0.2">
      <c r="A20" s="229">
        <v>2022</v>
      </c>
      <c r="B20" s="95" t="s">
        <v>11</v>
      </c>
      <c r="C20" s="229" t="s">
        <v>18</v>
      </c>
      <c r="D20" s="230">
        <v>43056.044993896488</v>
      </c>
      <c r="E20" s="231">
        <v>25456.340176833357</v>
      </c>
      <c r="F20" s="231">
        <v>12627.199997901917</v>
      </c>
      <c r="G20" s="231">
        <v>1465.6499996185303</v>
      </c>
      <c r="H20" s="232">
        <v>82605.235168250292</v>
      </c>
    </row>
    <row r="21" spans="1:8" ht="12.75" x14ac:dyDescent="0.2">
      <c r="A21" s="229">
        <v>2022</v>
      </c>
      <c r="B21" s="95" t="s">
        <v>12</v>
      </c>
      <c r="C21" s="229" t="s">
        <v>18</v>
      </c>
      <c r="D21" s="230">
        <v>45628.550008201593</v>
      </c>
      <c r="E21" s="231">
        <v>27134.732421984594</v>
      </c>
      <c r="F21" s="231">
        <v>11881.250003814697</v>
      </c>
      <c r="G21" s="231">
        <v>97</v>
      </c>
      <c r="H21" s="232">
        <v>84741.532434000881</v>
      </c>
    </row>
    <row r="22" spans="1:8" ht="12.75" x14ac:dyDescent="0.2">
      <c r="A22" s="229">
        <v>2022</v>
      </c>
      <c r="B22" s="95" t="s">
        <v>13</v>
      </c>
      <c r="C22" s="229" t="s">
        <v>18</v>
      </c>
      <c r="D22" s="230">
        <v>44346.010012779239</v>
      </c>
      <c r="E22" s="231">
        <v>26773.663236328539</v>
      </c>
      <c r="F22" s="231">
        <v>13435.549997329712</v>
      </c>
      <c r="G22" s="231">
        <v>140</v>
      </c>
      <c r="H22" s="232">
        <v>84695.223246437497</v>
      </c>
    </row>
    <row r="23" spans="1:8" ht="12.75" x14ac:dyDescent="0.2">
      <c r="A23" s="229">
        <v>2023</v>
      </c>
      <c r="B23" s="95" t="s">
        <v>2</v>
      </c>
      <c r="C23" s="229" t="s">
        <v>18</v>
      </c>
      <c r="D23" s="230">
        <v>37694.109999046326</v>
      </c>
      <c r="E23" s="231">
        <v>23259.25</v>
      </c>
      <c r="F23" s="231">
        <v>10855.999999046326</v>
      </c>
      <c r="G23" s="231">
        <v>110.5</v>
      </c>
      <c r="H23" s="232">
        <v>71919.859998092652</v>
      </c>
    </row>
    <row r="24" spans="1:8" ht="12.75" x14ac:dyDescent="0.2">
      <c r="A24" s="229">
        <v>2023</v>
      </c>
      <c r="B24" s="95" t="s">
        <v>3</v>
      </c>
      <c r="C24" s="229" t="s">
        <v>18</v>
      </c>
      <c r="D24" s="230">
        <v>46085.75001792908</v>
      </c>
      <c r="E24" s="231">
        <v>29163.9</v>
      </c>
      <c r="F24" s="231">
        <v>11789</v>
      </c>
      <c r="G24" s="231">
        <v>73</v>
      </c>
      <c r="H24" s="232">
        <v>87111.650017929089</v>
      </c>
    </row>
    <row r="25" spans="1:8" ht="12.75" x14ac:dyDescent="0.2">
      <c r="A25" s="229">
        <v>2023</v>
      </c>
      <c r="B25" s="95" t="s">
        <v>4</v>
      </c>
      <c r="C25" s="229" t="s">
        <v>18</v>
      </c>
      <c r="D25" s="230">
        <v>51719.850031280519</v>
      </c>
      <c r="E25" s="231">
        <v>28263.01</v>
      </c>
      <c r="F25" s="231">
        <v>12191.949997901917</v>
      </c>
      <c r="G25" s="231">
        <v>121.5</v>
      </c>
      <c r="H25" s="232">
        <v>92296.310029182438</v>
      </c>
    </row>
    <row r="26" spans="1:8" ht="12.75" x14ac:dyDescent="0.2">
      <c r="A26" s="229">
        <v>2023</v>
      </c>
      <c r="B26" s="95" t="s">
        <v>5</v>
      </c>
      <c r="C26" s="229" t="s">
        <v>18</v>
      </c>
      <c r="D26" s="230">
        <v>44387.29996023178</v>
      </c>
      <c r="E26" s="231">
        <v>30112.10000038147</v>
      </c>
      <c r="F26" s="231">
        <v>10727.199999809265</v>
      </c>
      <c r="G26" s="231">
        <v>107.75</v>
      </c>
      <c r="H26" s="232">
        <v>85334.349960422522</v>
      </c>
    </row>
    <row r="27" spans="1:8" ht="12.75" x14ac:dyDescent="0.2">
      <c r="A27" s="229">
        <v>2023</v>
      </c>
      <c r="B27" s="95" t="s">
        <v>6</v>
      </c>
      <c r="C27" s="229" t="s">
        <v>18</v>
      </c>
      <c r="D27" s="230">
        <v>56724.910040130613</v>
      </c>
      <c r="E27" s="231">
        <v>25362.799999237061</v>
      </c>
      <c r="F27" s="231">
        <v>10368.599987030029</v>
      </c>
      <c r="G27" s="231">
        <v>0</v>
      </c>
      <c r="H27" s="232">
        <v>92456.310026397696</v>
      </c>
    </row>
    <row r="28" spans="1:8" ht="12.75" x14ac:dyDescent="0.2">
      <c r="A28" s="229">
        <v>2023</v>
      </c>
      <c r="B28" s="95" t="s">
        <v>7</v>
      </c>
      <c r="C28" s="229" t="s">
        <v>18</v>
      </c>
      <c r="D28" s="230">
        <v>51951.379986572269</v>
      </c>
      <c r="E28" s="231">
        <v>26485.150001525879</v>
      </c>
      <c r="F28" s="231">
        <v>10000.019973754883</v>
      </c>
      <c r="G28" s="231">
        <v>137.5</v>
      </c>
      <c r="H28" s="232">
        <v>88574.04996185303</v>
      </c>
    </row>
    <row r="29" spans="1:8" ht="12.75" x14ac:dyDescent="0.2">
      <c r="A29" s="229">
        <v>2023</v>
      </c>
      <c r="B29" s="95" t="s">
        <v>8</v>
      </c>
      <c r="C29" s="229" t="s">
        <v>18</v>
      </c>
      <c r="D29" s="230">
        <v>45188.999986133575</v>
      </c>
      <c r="E29" s="231">
        <v>27598.800003051758</v>
      </c>
      <c r="F29" s="231">
        <v>10149.63000972748</v>
      </c>
      <c r="G29" s="231">
        <v>111</v>
      </c>
      <c r="H29" s="232">
        <v>83048.429998912805</v>
      </c>
    </row>
    <row r="30" spans="1:8" ht="12.75" x14ac:dyDescent="0.2">
      <c r="A30" s="229">
        <v>2023</v>
      </c>
      <c r="B30" s="95" t="s">
        <v>9</v>
      </c>
      <c r="C30" s="229" t="s">
        <v>18</v>
      </c>
      <c r="D30" s="230">
        <v>43556.500003623958</v>
      </c>
      <c r="E30" s="231">
        <v>28455.999999618529</v>
      </c>
      <c r="F30" s="231">
        <v>11347.400039482123</v>
      </c>
      <c r="G30" s="231">
        <v>91.5</v>
      </c>
      <c r="H30" s="232">
        <v>83451.400042724606</v>
      </c>
    </row>
    <row r="31" spans="1:8" ht="12.75" x14ac:dyDescent="0.2">
      <c r="A31" s="233">
        <v>2023</v>
      </c>
      <c r="B31" s="177" t="s">
        <v>10</v>
      </c>
      <c r="C31" s="233" t="s">
        <v>18</v>
      </c>
      <c r="D31" s="234">
        <v>47296.68</v>
      </c>
      <c r="E31" s="235">
        <v>23577.209768466724</v>
      </c>
      <c r="F31" s="235">
        <v>11166.7</v>
      </c>
      <c r="G31" s="235">
        <v>101.5</v>
      </c>
      <c r="H31" s="236">
        <v>82142.089768466729</v>
      </c>
    </row>
    <row r="32" spans="1:8" ht="12.75" x14ac:dyDescent="0.2">
      <c r="A32" s="229">
        <v>2022</v>
      </c>
      <c r="B32" s="95" t="s">
        <v>2</v>
      </c>
      <c r="C32" s="229" t="s">
        <v>19</v>
      </c>
      <c r="D32" s="237">
        <v>33399.5</v>
      </c>
      <c r="E32" s="231">
        <v>11744.55</v>
      </c>
      <c r="F32" s="231">
        <v>20294.150000000001</v>
      </c>
      <c r="G32" s="231">
        <v>8.25</v>
      </c>
      <c r="H32" s="238">
        <v>65446.450000000004</v>
      </c>
    </row>
    <row r="33" spans="1:8" ht="12.75" x14ac:dyDescent="0.2">
      <c r="A33" s="229">
        <v>2022</v>
      </c>
      <c r="B33" s="95" t="s">
        <v>3</v>
      </c>
      <c r="C33" s="229" t="s">
        <v>19</v>
      </c>
      <c r="D33" s="237">
        <v>38884.420000000006</v>
      </c>
      <c r="E33" s="231">
        <v>11956.349999999999</v>
      </c>
      <c r="F33" s="231">
        <v>19941.36</v>
      </c>
      <c r="G33" s="231">
        <v>4</v>
      </c>
      <c r="H33" s="238">
        <v>70786.13</v>
      </c>
    </row>
    <row r="34" spans="1:8" ht="12.75" x14ac:dyDescent="0.2">
      <c r="A34" s="229">
        <v>2022</v>
      </c>
      <c r="B34" s="95" t="s">
        <v>4</v>
      </c>
      <c r="C34" s="229" t="s">
        <v>19</v>
      </c>
      <c r="D34" s="237">
        <v>39642.399999999994</v>
      </c>
      <c r="E34" s="231">
        <v>14505.599999999999</v>
      </c>
      <c r="F34" s="231">
        <v>15398.95</v>
      </c>
      <c r="G34" s="231">
        <v>10.5</v>
      </c>
      <c r="H34" s="238">
        <v>69557.45</v>
      </c>
    </row>
    <row r="35" spans="1:8" ht="12.75" x14ac:dyDescent="0.2">
      <c r="A35" s="229">
        <v>2022</v>
      </c>
      <c r="B35" s="95" t="s">
        <v>5</v>
      </c>
      <c r="C35" s="229" t="s">
        <v>19</v>
      </c>
      <c r="D35" s="237">
        <v>38911.879999999997</v>
      </c>
      <c r="E35" s="231">
        <v>15909.97</v>
      </c>
      <c r="F35" s="231">
        <v>14590.5</v>
      </c>
      <c r="G35" s="231">
        <v>16</v>
      </c>
      <c r="H35" s="238">
        <v>69428.350000000006</v>
      </c>
    </row>
    <row r="36" spans="1:8" ht="12.75" x14ac:dyDescent="0.2">
      <c r="A36" s="229">
        <v>2022</v>
      </c>
      <c r="B36" s="95" t="s">
        <v>6</v>
      </c>
      <c r="C36" s="229" t="s">
        <v>19</v>
      </c>
      <c r="D36" s="237">
        <v>41143.71</v>
      </c>
      <c r="E36" s="231">
        <v>15280.779999999999</v>
      </c>
      <c r="F36" s="231">
        <v>13730.9</v>
      </c>
      <c r="G36" s="231">
        <v>8.75</v>
      </c>
      <c r="H36" s="238">
        <v>70164.14</v>
      </c>
    </row>
    <row r="37" spans="1:8" ht="12.75" x14ac:dyDescent="0.2">
      <c r="A37" s="229">
        <v>2022</v>
      </c>
      <c r="B37" s="95" t="s">
        <v>7</v>
      </c>
      <c r="C37" s="229" t="s">
        <v>19</v>
      </c>
      <c r="D37" s="237">
        <v>40304.03</v>
      </c>
      <c r="E37" s="231">
        <v>17205.28</v>
      </c>
      <c r="F37" s="231">
        <v>12505</v>
      </c>
      <c r="G37" s="231">
        <v>124.5</v>
      </c>
      <c r="H37" s="238">
        <v>70138.81</v>
      </c>
    </row>
    <row r="38" spans="1:8" ht="12.75" x14ac:dyDescent="0.2">
      <c r="A38" s="229">
        <v>2022</v>
      </c>
      <c r="B38" s="95" t="s">
        <v>8</v>
      </c>
      <c r="C38" s="229" t="s">
        <v>19</v>
      </c>
      <c r="D38" s="237">
        <v>44362.119999999995</v>
      </c>
      <c r="E38" s="231">
        <v>18392.05</v>
      </c>
      <c r="F38" s="231">
        <v>10933.75</v>
      </c>
      <c r="G38" s="231">
        <v>213.5</v>
      </c>
      <c r="H38" s="238">
        <v>73901.42</v>
      </c>
    </row>
    <row r="39" spans="1:8" ht="12.75" x14ac:dyDescent="0.2">
      <c r="A39" s="229">
        <v>2022</v>
      </c>
      <c r="B39" s="95" t="s">
        <v>9</v>
      </c>
      <c r="C39" s="229" t="s">
        <v>19</v>
      </c>
      <c r="D39" s="237">
        <v>46658.16</v>
      </c>
      <c r="E39" s="231">
        <v>19556.989999999998</v>
      </c>
      <c r="F39" s="231">
        <v>8634.9500000000007</v>
      </c>
      <c r="G39" s="231">
        <v>85.5</v>
      </c>
      <c r="H39" s="238">
        <v>74935.599999999991</v>
      </c>
    </row>
    <row r="40" spans="1:8" ht="12.75" x14ac:dyDescent="0.2">
      <c r="A40" s="229">
        <v>2022</v>
      </c>
      <c r="B40" s="95" t="s">
        <v>10</v>
      </c>
      <c r="C40" s="229" t="s">
        <v>19</v>
      </c>
      <c r="D40" s="237">
        <v>47891.709999999992</v>
      </c>
      <c r="E40" s="231">
        <v>17859.650000000001</v>
      </c>
      <c r="F40" s="231">
        <v>7971.5</v>
      </c>
      <c r="G40" s="231">
        <v>78</v>
      </c>
      <c r="H40" s="238">
        <v>73800.859999999986</v>
      </c>
    </row>
    <row r="41" spans="1:8" ht="12.75" x14ac:dyDescent="0.2">
      <c r="A41" s="229">
        <v>2022</v>
      </c>
      <c r="B41" s="95" t="s">
        <v>11</v>
      </c>
      <c r="C41" s="229" t="s">
        <v>19</v>
      </c>
      <c r="D41" s="237">
        <v>43865.45</v>
      </c>
      <c r="E41" s="231">
        <v>19715.22</v>
      </c>
      <c r="F41" s="231">
        <v>6532.8</v>
      </c>
      <c r="G41" s="231">
        <v>28</v>
      </c>
      <c r="H41" s="238">
        <v>70141.47</v>
      </c>
    </row>
    <row r="42" spans="1:8" ht="12.75" x14ac:dyDescent="0.2">
      <c r="A42" s="229">
        <v>2022</v>
      </c>
      <c r="B42" s="95" t="s">
        <v>12</v>
      </c>
      <c r="C42" s="229" t="s">
        <v>19</v>
      </c>
      <c r="D42" s="237">
        <v>42476.75</v>
      </c>
      <c r="E42" s="231">
        <v>20364.559999999998</v>
      </c>
      <c r="F42" s="231">
        <v>7074.2</v>
      </c>
      <c r="G42" s="231">
        <v>249.75</v>
      </c>
      <c r="H42" s="238">
        <v>70165.259999999995</v>
      </c>
    </row>
    <row r="43" spans="1:8" ht="12.75" x14ac:dyDescent="0.2">
      <c r="A43" s="229">
        <v>2022</v>
      </c>
      <c r="B43" s="95" t="s">
        <v>13</v>
      </c>
      <c r="C43" s="229" t="s">
        <v>19</v>
      </c>
      <c r="D43" s="237">
        <v>44592.14</v>
      </c>
      <c r="E43" s="231">
        <v>22379.54</v>
      </c>
      <c r="F43" s="231">
        <v>7933.25</v>
      </c>
      <c r="G43" s="231">
        <v>134</v>
      </c>
      <c r="H43" s="238">
        <v>75038.929999999993</v>
      </c>
    </row>
    <row r="44" spans="1:8" ht="12.75" x14ac:dyDescent="0.2">
      <c r="A44" s="229">
        <v>2023</v>
      </c>
      <c r="B44" s="95" t="s">
        <v>2</v>
      </c>
      <c r="C44" s="229" t="s">
        <v>19</v>
      </c>
      <c r="D44" s="237">
        <v>39255.449999999997</v>
      </c>
      <c r="E44" s="231">
        <v>23225.030000000002</v>
      </c>
      <c r="F44" s="231">
        <v>8940.4</v>
      </c>
      <c r="G44" s="231">
        <v>89.25</v>
      </c>
      <c r="H44" s="238">
        <v>71510.12999999999</v>
      </c>
    </row>
    <row r="45" spans="1:8" ht="12.75" x14ac:dyDescent="0.2">
      <c r="A45" s="229">
        <v>2023</v>
      </c>
      <c r="B45" s="95" t="s">
        <v>3</v>
      </c>
      <c r="C45" s="229" t="s">
        <v>19</v>
      </c>
      <c r="D45" s="237">
        <v>36197</v>
      </c>
      <c r="E45" s="231">
        <v>21292.050000000003</v>
      </c>
      <c r="F45" s="231">
        <v>8665.4</v>
      </c>
      <c r="G45" s="231">
        <v>110</v>
      </c>
      <c r="H45" s="238">
        <v>66264.45</v>
      </c>
    </row>
    <row r="46" spans="1:8" ht="12.75" x14ac:dyDescent="0.2">
      <c r="A46" s="229">
        <v>2023</v>
      </c>
      <c r="B46" s="95" t="s">
        <v>4</v>
      </c>
      <c r="C46" s="229" t="s">
        <v>19</v>
      </c>
      <c r="D46" s="237">
        <v>43201.2</v>
      </c>
      <c r="E46" s="231">
        <v>24480</v>
      </c>
      <c r="F46" s="231">
        <v>10512.65</v>
      </c>
      <c r="G46" s="231">
        <v>166</v>
      </c>
      <c r="H46" s="238">
        <v>78359.849999999991</v>
      </c>
    </row>
    <row r="47" spans="1:8" ht="12.75" x14ac:dyDescent="0.2">
      <c r="A47" s="229">
        <v>2023</v>
      </c>
      <c r="B47" s="95" t="s">
        <v>5</v>
      </c>
      <c r="C47" s="229" t="s">
        <v>19</v>
      </c>
      <c r="D47" s="237">
        <v>38161.1</v>
      </c>
      <c r="E47" s="231">
        <v>21338.9</v>
      </c>
      <c r="F47" s="231">
        <v>8050.4</v>
      </c>
      <c r="G47" s="231">
        <v>138.25</v>
      </c>
      <c r="H47" s="238">
        <v>67688.649999999994</v>
      </c>
    </row>
    <row r="48" spans="1:8" ht="12.75" x14ac:dyDescent="0.2">
      <c r="A48" s="229">
        <v>2023</v>
      </c>
      <c r="B48" s="95" t="s">
        <v>6</v>
      </c>
      <c r="C48" s="229" t="s">
        <v>19</v>
      </c>
      <c r="D48" s="237">
        <v>44459.7</v>
      </c>
      <c r="E48" s="231">
        <v>26453.910000000003</v>
      </c>
      <c r="F48" s="231">
        <v>8289.0499999999993</v>
      </c>
      <c r="G48" s="231">
        <v>233</v>
      </c>
      <c r="H48" s="238">
        <v>79435.66</v>
      </c>
    </row>
    <row r="49" spans="1:8" ht="12.75" x14ac:dyDescent="0.2">
      <c r="A49" s="229">
        <v>2023</v>
      </c>
      <c r="B49" s="95" t="s">
        <v>7</v>
      </c>
      <c r="C49" s="229" t="s">
        <v>19</v>
      </c>
      <c r="D49" s="237">
        <v>38552.9</v>
      </c>
      <c r="E49" s="231">
        <v>22356</v>
      </c>
      <c r="F49" s="231">
        <v>7523.8</v>
      </c>
      <c r="G49" s="231">
        <v>321.25</v>
      </c>
      <c r="H49" s="238">
        <v>68753.95</v>
      </c>
    </row>
    <row r="50" spans="1:8" ht="12.75" x14ac:dyDescent="0.2">
      <c r="A50" s="229">
        <v>2023</v>
      </c>
      <c r="B50" s="95" t="s">
        <v>8</v>
      </c>
      <c r="C50" s="229" t="s">
        <v>19</v>
      </c>
      <c r="D50" s="237">
        <v>38615.550000000003</v>
      </c>
      <c r="E50" s="231">
        <v>22926.52</v>
      </c>
      <c r="F50" s="231">
        <v>6714.65</v>
      </c>
      <c r="G50" s="231">
        <v>285.75</v>
      </c>
      <c r="H50" s="238">
        <v>68542.47</v>
      </c>
    </row>
    <row r="51" spans="1:8" ht="12.75" x14ac:dyDescent="0.2">
      <c r="A51" s="229">
        <v>2023</v>
      </c>
      <c r="B51" s="95" t="s">
        <v>9</v>
      </c>
      <c r="C51" s="229" t="s">
        <v>19</v>
      </c>
      <c r="D51" s="237">
        <v>39225.949999999997</v>
      </c>
      <c r="E51" s="231">
        <v>23341.4</v>
      </c>
      <c r="F51" s="231">
        <v>6574.75</v>
      </c>
      <c r="G51" s="231">
        <v>242</v>
      </c>
      <c r="H51" s="238">
        <v>69384.100000000006</v>
      </c>
    </row>
    <row r="52" spans="1:8" ht="12.75" x14ac:dyDescent="0.2">
      <c r="A52" s="233">
        <v>2023</v>
      </c>
      <c r="B52" s="177" t="s">
        <v>10</v>
      </c>
      <c r="C52" s="233" t="s">
        <v>19</v>
      </c>
      <c r="D52" s="239">
        <v>43179.37</v>
      </c>
      <c r="E52" s="235">
        <v>21903.61</v>
      </c>
      <c r="F52" s="235">
        <v>8792</v>
      </c>
      <c r="G52" s="235">
        <v>293.77999999999997</v>
      </c>
      <c r="H52" s="240">
        <v>74168.760000000009</v>
      </c>
    </row>
    <row r="53" spans="1:8" x14ac:dyDescent="0.2">
      <c r="A53" s="229">
        <v>2022</v>
      </c>
      <c r="B53" s="95" t="s">
        <v>2</v>
      </c>
      <c r="C53" s="229" t="s">
        <v>64</v>
      </c>
      <c r="D53" s="237">
        <v>94226.75</v>
      </c>
      <c r="E53" s="231">
        <v>32160.010000000002</v>
      </c>
      <c r="F53" s="231">
        <v>33591.65</v>
      </c>
      <c r="G53" s="231">
        <v>1711</v>
      </c>
      <c r="H53" s="238">
        <v>161689.41</v>
      </c>
    </row>
    <row r="54" spans="1:8" x14ac:dyDescent="0.2">
      <c r="A54" s="229">
        <v>2022</v>
      </c>
      <c r="B54" s="95" t="s">
        <v>3</v>
      </c>
      <c r="C54" s="229" t="s">
        <v>64</v>
      </c>
      <c r="D54" s="237">
        <v>121503.5</v>
      </c>
      <c r="E54" s="231">
        <v>37357.449999999997</v>
      </c>
      <c r="F54" s="231">
        <v>35198.85</v>
      </c>
      <c r="G54" s="231">
        <v>1968.75</v>
      </c>
      <c r="H54" s="238">
        <v>196028.55000000002</v>
      </c>
    </row>
    <row r="55" spans="1:8" x14ac:dyDescent="0.2">
      <c r="A55" s="229">
        <v>2022</v>
      </c>
      <c r="B55" s="95" t="s">
        <v>4</v>
      </c>
      <c r="C55" s="229" t="s">
        <v>64</v>
      </c>
      <c r="D55" s="237">
        <v>128398.25</v>
      </c>
      <c r="E55" s="231">
        <v>38825.599999999999</v>
      </c>
      <c r="F55" s="231">
        <v>38902</v>
      </c>
      <c r="G55" s="231">
        <v>2980.25</v>
      </c>
      <c r="H55" s="238">
        <v>209106.1</v>
      </c>
    </row>
    <row r="56" spans="1:8" x14ac:dyDescent="0.2">
      <c r="A56" s="229">
        <v>2022</v>
      </c>
      <c r="B56" s="95" t="s">
        <v>5</v>
      </c>
      <c r="C56" s="229" t="s">
        <v>64</v>
      </c>
      <c r="D56" s="237">
        <v>107807.25</v>
      </c>
      <c r="E56" s="231">
        <v>38263</v>
      </c>
      <c r="F56" s="231">
        <v>31850.35</v>
      </c>
      <c r="G56" s="231">
        <v>1880.5</v>
      </c>
      <c r="H56" s="238">
        <v>179801.1</v>
      </c>
    </row>
    <row r="57" spans="1:8" ht="12.75" x14ac:dyDescent="0.2">
      <c r="A57" s="229">
        <v>2022</v>
      </c>
      <c r="B57" s="95" t="s">
        <v>6</v>
      </c>
      <c r="C57" s="229" t="s">
        <v>74</v>
      </c>
      <c r="D57" s="237">
        <v>118688.4</v>
      </c>
      <c r="E57" s="231">
        <v>36210</v>
      </c>
      <c r="F57" s="231">
        <v>33841.75</v>
      </c>
      <c r="G57" s="231">
        <v>5952</v>
      </c>
      <c r="H57" s="238">
        <v>194692.15</v>
      </c>
    </row>
    <row r="58" spans="1:8" ht="12.75" x14ac:dyDescent="0.2">
      <c r="A58" s="229">
        <v>2022</v>
      </c>
      <c r="B58" s="95" t="s">
        <v>7</v>
      </c>
      <c r="C58" s="229" t="s">
        <v>74</v>
      </c>
      <c r="D58" s="237">
        <v>119499.90000000001</v>
      </c>
      <c r="E58" s="231">
        <v>31376.75</v>
      </c>
      <c r="F58" s="231">
        <v>32673</v>
      </c>
      <c r="G58" s="231">
        <v>5792.5</v>
      </c>
      <c r="H58" s="238">
        <v>189342.15000000002</v>
      </c>
    </row>
    <row r="59" spans="1:8" ht="12.75" x14ac:dyDescent="0.2">
      <c r="A59" s="229">
        <v>2022</v>
      </c>
      <c r="B59" s="95" t="s">
        <v>8</v>
      </c>
      <c r="C59" s="229" t="s">
        <v>74</v>
      </c>
      <c r="D59" s="237">
        <v>125388.81</v>
      </c>
      <c r="E59" s="231">
        <v>33591</v>
      </c>
      <c r="F59" s="231">
        <v>37755.25</v>
      </c>
      <c r="G59" s="231">
        <v>2096.75</v>
      </c>
      <c r="H59" s="238">
        <v>198831.81</v>
      </c>
    </row>
    <row r="60" spans="1:8" ht="12.75" x14ac:dyDescent="0.2">
      <c r="A60" s="229">
        <v>2022</v>
      </c>
      <c r="B60" s="95" t="s">
        <v>9</v>
      </c>
      <c r="C60" s="229" t="s">
        <v>74</v>
      </c>
      <c r="D60" s="237">
        <v>140032.75</v>
      </c>
      <c r="E60" s="231">
        <v>35230.78</v>
      </c>
      <c r="F60" s="231">
        <v>41007</v>
      </c>
      <c r="G60" s="231">
        <v>4107.25</v>
      </c>
      <c r="H60" s="238">
        <v>220377.78</v>
      </c>
    </row>
    <row r="61" spans="1:8" ht="12.75" x14ac:dyDescent="0.2">
      <c r="A61" s="229">
        <v>2022</v>
      </c>
      <c r="B61" s="95" t="s">
        <v>10</v>
      </c>
      <c r="C61" s="229" t="s">
        <v>74</v>
      </c>
      <c r="D61" s="237">
        <v>143139.25</v>
      </c>
      <c r="E61" s="231">
        <v>36235.1</v>
      </c>
      <c r="F61" s="231">
        <v>37210.25</v>
      </c>
      <c r="G61" s="231">
        <v>1466.75</v>
      </c>
      <c r="H61" s="238">
        <v>218051.35</v>
      </c>
    </row>
    <row r="62" spans="1:8" ht="12.75" x14ac:dyDescent="0.2">
      <c r="A62" s="229">
        <v>2022</v>
      </c>
      <c r="B62" s="95" t="s">
        <v>11</v>
      </c>
      <c r="C62" s="229" t="s">
        <v>74</v>
      </c>
      <c r="D62" s="237">
        <v>136104.095</v>
      </c>
      <c r="E62" s="231">
        <v>35361.199999999997</v>
      </c>
      <c r="F62" s="231">
        <v>38332.800000000003</v>
      </c>
      <c r="G62" s="231">
        <v>3940.25</v>
      </c>
      <c r="H62" s="238">
        <v>213738.34499999997</v>
      </c>
    </row>
    <row r="63" spans="1:8" x14ac:dyDescent="0.2">
      <c r="A63" s="229">
        <v>2022</v>
      </c>
      <c r="B63" s="95" t="s">
        <v>12</v>
      </c>
      <c r="C63" s="229" t="s">
        <v>64</v>
      </c>
      <c r="D63" s="237">
        <v>130245.5</v>
      </c>
      <c r="E63" s="231">
        <v>43785.24</v>
      </c>
      <c r="F63" s="231">
        <v>33948.75</v>
      </c>
      <c r="G63" s="231">
        <v>2240.75</v>
      </c>
      <c r="H63" s="238">
        <v>210220.24</v>
      </c>
    </row>
    <row r="64" spans="1:8" x14ac:dyDescent="0.2">
      <c r="A64" s="229">
        <v>2022</v>
      </c>
      <c r="B64" s="95" t="s">
        <v>13</v>
      </c>
      <c r="C64" s="229" t="s">
        <v>64</v>
      </c>
      <c r="D64" s="237">
        <v>121299.05</v>
      </c>
      <c r="E64" s="231">
        <v>38974.35</v>
      </c>
      <c r="F64" s="231">
        <v>37750.5</v>
      </c>
      <c r="G64" s="231">
        <v>5343.5</v>
      </c>
      <c r="H64" s="238">
        <v>203367.4</v>
      </c>
    </row>
    <row r="65" spans="1:8" x14ac:dyDescent="0.2">
      <c r="A65" s="229">
        <v>2023</v>
      </c>
      <c r="B65" s="95" t="s">
        <v>2</v>
      </c>
      <c r="C65" s="229" t="s">
        <v>64</v>
      </c>
      <c r="D65" s="237">
        <v>105772.75</v>
      </c>
      <c r="E65" s="231">
        <v>30543.75</v>
      </c>
      <c r="F65" s="231">
        <v>28771.75</v>
      </c>
      <c r="G65" s="231">
        <v>206.75</v>
      </c>
      <c r="H65" s="238">
        <v>165295</v>
      </c>
    </row>
    <row r="66" spans="1:8" x14ac:dyDescent="0.2">
      <c r="A66" s="229">
        <v>2023</v>
      </c>
      <c r="B66" s="95" t="s">
        <v>3</v>
      </c>
      <c r="C66" s="229" t="s">
        <v>64</v>
      </c>
      <c r="D66" s="237">
        <v>130581.25</v>
      </c>
      <c r="E66" s="231">
        <v>31198</v>
      </c>
      <c r="F66" s="231">
        <v>37882.75</v>
      </c>
      <c r="G66" s="231">
        <v>173.75</v>
      </c>
      <c r="H66" s="238">
        <v>199835.75</v>
      </c>
    </row>
    <row r="67" spans="1:8" ht="15" x14ac:dyDescent="0.2">
      <c r="A67" s="229">
        <v>2023</v>
      </c>
      <c r="B67" s="95" t="s">
        <v>4</v>
      </c>
      <c r="C67" s="229" t="s">
        <v>75</v>
      </c>
      <c r="D67" s="237">
        <v>140332.75</v>
      </c>
      <c r="E67" s="231">
        <v>35861</v>
      </c>
      <c r="F67" s="231">
        <v>38208.5</v>
      </c>
      <c r="G67" s="231">
        <v>5379.75</v>
      </c>
      <c r="H67" s="238">
        <v>219782</v>
      </c>
    </row>
    <row r="68" spans="1:8" ht="15" x14ac:dyDescent="0.2">
      <c r="A68" s="229">
        <v>2023</v>
      </c>
      <c r="B68" s="95" t="s">
        <v>5</v>
      </c>
      <c r="C68" s="229" t="s">
        <v>75</v>
      </c>
      <c r="D68" s="237">
        <v>118354.25</v>
      </c>
      <c r="E68" s="231">
        <v>33144.699999999997</v>
      </c>
      <c r="F68" s="231">
        <v>33704.5</v>
      </c>
      <c r="G68" s="231">
        <v>1798</v>
      </c>
      <c r="H68" s="238">
        <v>187001.45</v>
      </c>
    </row>
    <row r="69" spans="1:8" ht="15" x14ac:dyDescent="0.2">
      <c r="A69" s="229">
        <v>2023</v>
      </c>
      <c r="B69" s="95" t="s">
        <v>6</v>
      </c>
      <c r="C69" s="229" t="s">
        <v>75</v>
      </c>
      <c r="D69" s="237">
        <v>142337.10999999999</v>
      </c>
      <c r="E69" s="231">
        <v>37023.75</v>
      </c>
      <c r="F69" s="231">
        <v>38732.449999999997</v>
      </c>
      <c r="G69" s="231">
        <v>2308</v>
      </c>
      <c r="H69" s="238">
        <v>220401.31</v>
      </c>
    </row>
    <row r="70" spans="1:8" ht="15" x14ac:dyDescent="0.2">
      <c r="A70" s="229">
        <v>2023</v>
      </c>
      <c r="B70" s="95" t="s">
        <v>7</v>
      </c>
      <c r="C70" s="229" t="s">
        <v>75</v>
      </c>
      <c r="D70" s="237">
        <v>145761.25</v>
      </c>
      <c r="E70" s="231">
        <v>32153.15</v>
      </c>
      <c r="F70" s="231">
        <v>37575.15</v>
      </c>
      <c r="G70" s="231">
        <v>4427</v>
      </c>
      <c r="H70" s="238">
        <v>219916.55</v>
      </c>
    </row>
    <row r="71" spans="1:8" ht="15" x14ac:dyDescent="0.2">
      <c r="A71" s="229">
        <v>2023</v>
      </c>
      <c r="B71" s="95" t="s">
        <v>8</v>
      </c>
      <c r="C71" s="229" t="s">
        <v>75</v>
      </c>
      <c r="D71" s="237">
        <v>152036.25</v>
      </c>
      <c r="E71" s="231">
        <v>27645.9</v>
      </c>
      <c r="F71" s="231">
        <v>37196.75</v>
      </c>
      <c r="G71" s="231">
        <v>1015.5</v>
      </c>
      <c r="H71" s="238">
        <v>217894.39999999999</v>
      </c>
    </row>
    <row r="72" spans="1:8" ht="15" x14ac:dyDescent="0.2">
      <c r="A72" s="229">
        <v>2023</v>
      </c>
      <c r="B72" s="95" t="s">
        <v>9</v>
      </c>
      <c r="C72" s="229" t="s">
        <v>75</v>
      </c>
      <c r="D72" s="237">
        <v>171580.66999450678</v>
      </c>
      <c r="E72" s="231">
        <v>31136.25</v>
      </c>
      <c r="F72" s="231">
        <v>30575.5</v>
      </c>
      <c r="G72" s="231">
        <v>2035</v>
      </c>
      <c r="H72" s="238">
        <v>235327.41999450678</v>
      </c>
    </row>
    <row r="73" spans="1:8" ht="15" x14ac:dyDescent="0.2">
      <c r="A73" s="233">
        <v>2023</v>
      </c>
      <c r="B73" s="177" t="s">
        <v>10</v>
      </c>
      <c r="C73" s="233" t="s">
        <v>75</v>
      </c>
      <c r="D73" s="239">
        <v>179961.75</v>
      </c>
      <c r="E73" s="235">
        <v>31247.1</v>
      </c>
      <c r="F73" s="235">
        <v>30357</v>
      </c>
      <c r="G73" s="235">
        <v>1130.75</v>
      </c>
      <c r="H73" s="240">
        <v>242696.6</v>
      </c>
    </row>
    <row r="74" spans="1:8" ht="12.75" x14ac:dyDescent="0.2">
      <c r="A74" s="229">
        <v>2022</v>
      </c>
      <c r="B74" s="95" t="s">
        <v>2</v>
      </c>
      <c r="C74" s="229" t="s">
        <v>35</v>
      </c>
      <c r="D74" s="237">
        <v>15371.9</v>
      </c>
      <c r="E74" s="231">
        <v>1044</v>
      </c>
      <c r="F74" s="231">
        <v>1779.5</v>
      </c>
      <c r="G74" s="231">
        <v>2499.4499999999998</v>
      </c>
      <c r="H74" s="238">
        <v>20694.850000000002</v>
      </c>
    </row>
    <row r="75" spans="1:8" ht="12.75" x14ac:dyDescent="0.2">
      <c r="A75" s="229">
        <v>2022</v>
      </c>
      <c r="B75" s="95" t="s">
        <v>3</v>
      </c>
      <c r="C75" s="229" t="s">
        <v>35</v>
      </c>
      <c r="D75" s="237">
        <v>19518.95</v>
      </c>
      <c r="E75" s="231">
        <v>1675.75</v>
      </c>
      <c r="F75" s="231">
        <v>1666.75</v>
      </c>
      <c r="G75" s="231">
        <v>2707.15</v>
      </c>
      <c r="H75" s="238">
        <v>25568.600000000002</v>
      </c>
    </row>
    <row r="76" spans="1:8" ht="12.75" x14ac:dyDescent="0.2">
      <c r="A76" s="229">
        <v>2022</v>
      </c>
      <c r="B76" s="95" t="s">
        <v>4</v>
      </c>
      <c r="C76" s="229" t="s">
        <v>35</v>
      </c>
      <c r="D76" s="237">
        <v>24287.25</v>
      </c>
      <c r="E76" s="231">
        <v>1608.25</v>
      </c>
      <c r="F76" s="231">
        <v>1482.75</v>
      </c>
      <c r="G76" s="231">
        <v>2923.26</v>
      </c>
      <c r="H76" s="238">
        <v>30301.510000000002</v>
      </c>
    </row>
    <row r="77" spans="1:8" ht="12.75" x14ac:dyDescent="0.2">
      <c r="A77" s="229">
        <v>2022</v>
      </c>
      <c r="B77" s="95" t="s">
        <v>5</v>
      </c>
      <c r="C77" s="229" t="s">
        <v>35</v>
      </c>
      <c r="D77" s="237">
        <v>20215.25</v>
      </c>
      <c r="E77" s="231">
        <v>1633.5</v>
      </c>
      <c r="F77" s="231">
        <v>1138.75</v>
      </c>
      <c r="G77" s="231">
        <v>2859.45</v>
      </c>
      <c r="H77" s="238">
        <v>25846.95</v>
      </c>
    </row>
    <row r="78" spans="1:8" ht="12.75" x14ac:dyDescent="0.2">
      <c r="A78" s="229">
        <v>2022</v>
      </c>
      <c r="B78" s="95" t="s">
        <v>6</v>
      </c>
      <c r="C78" s="229" t="s">
        <v>35</v>
      </c>
      <c r="D78" s="237">
        <v>21424</v>
      </c>
      <c r="E78" s="231">
        <v>1395</v>
      </c>
      <c r="F78" s="231">
        <v>1400.25</v>
      </c>
      <c r="G78" s="231">
        <v>2869.2</v>
      </c>
      <c r="H78" s="238">
        <v>27088.45</v>
      </c>
    </row>
    <row r="79" spans="1:8" ht="12.75" x14ac:dyDescent="0.2">
      <c r="A79" s="229">
        <v>2022</v>
      </c>
      <c r="B79" s="95" t="s">
        <v>7</v>
      </c>
      <c r="C79" s="229" t="s">
        <v>35</v>
      </c>
      <c r="D79" s="237">
        <v>18510.45</v>
      </c>
      <c r="E79" s="231">
        <v>1343.04</v>
      </c>
      <c r="F79" s="231">
        <v>951.5</v>
      </c>
      <c r="G79" s="231">
        <v>2324</v>
      </c>
      <c r="H79" s="238">
        <v>23128.99</v>
      </c>
    </row>
    <row r="80" spans="1:8" ht="12.75" x14ac:dyDescent="0.2">
      <c r="A80" s="229">
        <v>2022</v>
      </c>
      <c r="B80" s="95" t="s">
        <v>8</v>
      </c>
      <c r="C80" s="229" t="s">
        <v>35</v>
      </c>
      <c r="D80" s="237">
        <v>17028.2</v>
      </c>
      <c r="E80" s="231">
        <v>2736.75</v>
      </c>
      <c r="F80" s="231">
        <v>1470.5</v>
      </c>
      <c r="G80" s="231">
        <v>2457.1999999999998</v>
      </c>
      <c r="H80" s="238">
        <v>23692.65</v>
      </c>
    </row>
    <row r="81" spans="1:8" ht="12.75" x14ac:dyDescent="0.2">
      <c r="A81" s="229">
        <v>2022</v>
      </c>
      <c r="B81" s="95" t="s">
        <v>9</v>
      </c>
      <c r="C81" s="229" t="s">
        <v>35</v>
      </c>
      <c r="D81" s="237">
        <v>18354.05</v>
      </c>
      <c r="E81" s="231">
        <v>3442.75</v>
      </c>
      <c r="F81" s="231">
        <v>1322.4</v>
      </c>
      <c r="G81" s="231">
        <v>2294.8000000000002</v>
      </c>
      <c r="H81" s="238">
        <v>25414</v>
      </c>
    </row>
    <row r="82" spans="1:8" ht="12.75" x14ac:dyDescent="0.2">
      <c r="A82" s="229">
        <v>2022</v>
      </c>
      <c r="B82" s="95" t="s">
        <v>10</v>
      </c>
      <c r="C82" s="229" t="s">
        <v>35</v>
      </c>
      <c r="D82" s="237">
        <v>18287.55</v>
      </c>
      <c r="E82" s="231">
        <v>1811.5</v>
      </c>
      <c r="F82" s="231">
        <v>1721.8</v>
      </c>
      <c r="G82" s="231">
        <v>2285.5500000000002</v>
      </c>
      <c r="H82" s="238">
        <v>24106.399999999998</v>
      </c>
    </row>
    <row r="83" spans="1:8" ht="12.75" x14ac:dyDescent="0.2">
      <c r="A83" s="229">
        <v>2022</v>
      </c>
      <c r="B83" s="95" t="s">
        <v>11</v>
      </c>
      <c r="C83" s="229" t="s">
        <v>35</v>
      </c>
      <c r="D83" s="237">
        <v>16809.25</v>
      </c>
      <c r="E83" s="231">
        <v>1409.25</v>
      </c>
      <c r="F83" s="231">
        <v>1314.7</v>
      </c>
      <c r="G83" s="231">
        <v>2136.4499999999998</v>
      </c>
      <c r="H83" s="238">
        <v>21669.65</v>
      </c>
    </row>
    <row r="84" spans="1:8" ht="12.75" x14ac:dyDescent="0.2">
      <c r="A84" s="229">
        <v>2022</v>
      </c>
      <c r="B84" s="95" t="s">
        <v>12</v>
      </c>
      <c r="C84" s="229" t="s">
        <v>35</v>
      </c>
      <c r="D84" s="237">
        <v>14923.75</v>
      </c>
      <c r="E84" s="231">
        <v>1905.5</v>
      </c>
      <c r="F84" s="231">
        <v>1288.75</v>
      </c>
      <c r="G84" s="231">
        <v>2003.25</v>
      </c>
      <c r="H84" s="238">
        <v>20121.25</v>
      </c>
    </row>
    <row r="85" spans="1:8" ht="12.75" x14ac:dyDescent="0.2">
      <c r="A85" s="229">
        <v>2022</v>
      </c>
      <c r="B85" s="95" t="s">
        <v>13</v>
      </c>
      <c r="C85" s="229" t="s">
        <v>35</v>
      </c>
      <c r="D85" s="237">
        <v>15816.95</v>
      </c>
      <c r="E85" s="231">
        <v>1374.75</v>
      </c>
      <c r="F85" s="231">
        <v>1250.5</v>
      </c>
      <c r="G85" s="231">
        <v>3137.5</v>
      </c>
      <c r="H85" s="238">
        <v>21579.7</v>
      </c>
    </row>
    <row r="86" spans="1:8" ht="12.75" x14ac:dyDescent="0.2">
      <c r="A86" s="229">
        <v>2023</v>
      </c>
      <c r="B86" s="95" t="s">
        <v>2</v>
      </c>
      <c r="C86" s="229" t="s">
        <v>35</v>
      </c>
      <c r="D86" s="237">
        <v>11849.75</v>
      </c>
      <c r="E86" s="231">
        <v>1515.5</v>
      </c>
      <c r="F86" s="231">
        <v>971</v>
      </c>
      <c r="G86" s="231">
        <v>2021.3</v>
      </c>
      <c r="H86" s="238">
        <v>16357.55</v>
      </c>
    </row>
    <row r="87" spans="1:8" ht="12.75" x14ac:dyDescent="0.2">
      <c r="A87" s="229">
        <v>2023</v>
      </c>
      <c r="B87" s="95" t="s">
        <v>3</v>
      </c>
      <c r="C87" s="229" t="s">
        <v>35</v>
      </c>
      <c r="D87" s="237">
        <v>15086.2</v>
      </c>
      <c r="E87" s="231">
        <v>1881.75</v>
      </c>
      <c r="F87" s="231">
        <v>1141</v>
      </c>
      <c r="G87" s="231">
        <v>1647.72</v>
      </c>
      <c r="H87" s="238">
        <v>19756.670000000002</v>
      </c>
    </row>
    <row r="88" spans="1:8" ht="12.75" x14ac:dyDescent="0.2">
      <c r="A88" s="229">
        <v>2023</v>
      </c>
      <c r="B88" s="95" t="s">
        <v>4</v>
      </c>
      <c r="C88" s="229" t="s">
        <v>35</v>
      </c>
      <c r="D88" s="237">
        <v>16550.5</v>
      </c>
      <c r="E88" s="231">
        <v>1522.2</v>
      </c>
      <c r="F88" s="231">
        <v>836.25</v>
      </c>
      <c r="G88" s="231">
        <v>343.6</v>
      </c>
      <c r="H88" s="238">
        <v>19252.55</v>
      </c>
    </row>
    <row r="89" spans="1:8" ht="12.75" x14ac:dyDescent="0.2">
      <c r="A89" s="229">
        <v>2023</v>
      </c>
      <c r="B89" s="95" t="s">
        <v>5</v>
      </c>
      <c r="C89" s="229" t="s">
        <v>35</v>
      </c>
      <c r="D89" s="237">
        <v>13765</v>
      </c>
      <c r="E89" s="231">
        <v>1544.25</v>
      </c>
      <c r="F89" s="231">
        <v>698</v>
      </c>
      <c r="G89" s="231">
        <v>169.7</v>
      </c>
      <c r="H89" s="238">
        <v>16176.95</v>
      </c>
    </row>
    <row r="90" spans="1:8" ht="12.75" x14ac:dyDescent="0.2">
      <c r="A90" s="229">
        <v>2023</v>
      </c>
      <c r="B90" s="95" t="s">
        <v>6</v>
      </c>
      <c r="C90" s="229" t="s">
        <v>35</v>
      </c>
      <c r="D90" s="237">
        <v>14904.5</v>
      </c>
      <c r="E90" s="231">
        <v>1935.75</v>
      </c>
      <c r="F90" s="231">
        <v>1000</v>
      </c>
      <c r="G90" s="231">
        <v>118.25</v>
      </c>
      <c r="H90" s="238">
        <v>17958.5</v>
      </c>
    </row>
    <row r="91" spans="1:8" ht="12.75" x14ac:dyDescent="0.2">
      <c r="A91" s="229">
        <v>2023</v>
      </c>
      <c r="B91" s="95" t="s">
        <v>7</v>
      </c>
      <c r="C91" s="229" t="s">
        <v>35</v>
      </c>
      <c r="D91" s="237">
        <v>13400.75</v>
      </c>
      <c r="E91" s="231">
        <v>2723.25</v>
      </c>
      <c r="F91" s="231">
        <v>1725.4</v>
      </c>
      <c r="G91" s="231">
        <v>216.51666666666665</v>
      </c>
      <c r="H91" s="238">
        <v>18065.916666666668</v>
      </c>
    </row>
    <row r="92" spans="1:8" ht="12.75" x14ac:dyDescent="0.2">
      <c r="A92" s="229">
        <v>2023</v>
      </c>
      <c r="B92" s="95" t="s">
        <v>8</v>
      </c>
      <c r="C92" s="229" t="s">
        <v>35</v>
      </c>
      <c r="D92" s="237">
        <v>15294</v>
      </c>
      <c r="E92" s="231">
        <v>3203.75</v>
      </c>
      <c r="F92" s="231">
        <v>1738.75</v>
      </c>
      <c r="G92" s="231">
        <v>172.15555555555554</v>
      </c>
      <c r="H92" s="238">
        <v>20408.655555555557</v>
      </c>
    </row>
    <row r="93" spans="1:8" ht="12.75" x14ac:dyDescent="0.2">
      <c r="A93" s="229">
        <v>2023</v>
      </c>
      <c r="B93" s="95" t="s">
        <v>9</v>
      </c>
      <c r="C93" s="229" t="s">
        <v>35</v>
      </c>
      <c r="D93" s="237">
        <v>13873.65</v>
      </c>
      <c r="E93" s="231">
        <v>2984</v>
      </c>
      <c r="F93" s="231">
        <v>1182.75</v>
      </c>
      <c r="G93" s="231">
        <v>164.97407407407408</v>
      </c>
      <c r="H93" s="238">
        <v>18205.374074074076</v>
      </c>
    </row>
    <row r="94" spans="1:8" ht="12.75" x14ac:dyDescent="0.2">
      <c r="A94" s="233">
        <v>2023</v>
      </c>
      <c r="B94" s="177" t="s">
        <v>10</v>
      </c>
      <c r="C94" s="233" t="s">
        <v>35</v>
      </c>
      <c r="D94" s="239">
        <v>14815.692025816783</v>
      </c>
      <c r="E94" s="235">
        <v>3237.75</v>
      </c>
      <c r="F94" s="235">
        <v>1046.5</v>
      </c>
      <c r="G94" s="235">
        <v>340.54876543209878</v>
      </c>
      <c r="H94" s="240">
        <v>19440.490791248882</v>
      </c>
    </row>
    <row r="95" spans="1:8" ht="12.75" x14ac:dyDescent="0.2">
      <c r="A95" s="229">
        <v>2022</v>
      </c>
      <c r="B95" s="95" t="s">
        <v>2</v>
      </c>
      <c r="C95" s="229" t="s">
        <v>20</v>
      </c>
      <c r="D95" s="237">
        <v>2454.75</v>
      </c>
      <c r="E95" s="231">
        <v>439.75</v>
      </c>
      <c r="F95" s="231">
        <v>7713.5</v>
      </c>
      <c r="G95" s="231">
        <v>117.25</v>
      </c>
      <c r="H95" s="238">
        <v>10725.25</v>
      </c>
    </row>
    <row r="96" spans="1:8" ht="12.75" x14ac:dyDescent="0.2">
      <c r="A96" s="229">
        <v>2022</v>
      </c>
      <c r="B96" s="95" t="s">
        <v>3</v>
      </c>
      <c r="C96" s="229" t="s">
        <v>20</v>
      </c>
      <c r="D96" s="237">
        <v>3060.25</v>
      </c>
      <c r="E96" s="231">
        <v>767</v>
      </c>
      <c r="F96" s="231">
        <v>7567</v>
      </c>
      <c r="G96" s="231">
        <v>137.5</v>
      </c>
      <c r="H96" s="238">
        <v>11531.75</v>
      </c>
    </row>
    <row r="97" spans="1:8" ht="12.75" x14ac:dyDescent="0.2">
      <c r="A97" s="229">
        <v>2022</v>
      </c>
      <c r="B97" s="95" t="s">
        <v>4</v>
      </c>
      <c r="C97" s="229" t="s">
        <v>20</v>
      </c>
      <c r="D97" s="237">
        <v>4165.75</v>
      </c>
      <c r="E97" s="231">
        <v>864</v>
      </c>
      <c r="F97" s="231">
        <v>9139.75</v>
      </c>
      <c r="G97" s="231">
        <v>62.25</v>
      </c>
      <c r="H97" s="238">
        <v>14231.75</v>
      </c>
    </row>
    <row r="98" spans="1:8" ht="12.75" x14ac:dyDescent="0.2">
      <c r="A98" s="229">
        <v>2022</v>
      </c>
      <c r="B98" s="95" t="s">
        <v>5</v>
      </c>
      <c r="C98" s="229" t="s">
        <v>20</v>
      </c>
      <c r="D98" s="237">
        <v>4039.25</v>
      </c>
      <c r="E98" s="231">
        <v>456</v>
      </c>
      <c r="F98" s="231">
        <v>7968.75</v>
      </c>
      <c r="G98" s="231">
        <v>74.5</v>
      </c>
      <c r="H98" s="238">
        <v>12538.5</v>
      </c>
    </row>
    <row r="99" spans="1:8" ht="12.75" x14ac:dyDescent="0.2">
      <c r="A99" s="229">
        <v>2022</v>
      </c>
      <c r="B99" s="95" t="s">
        <v>6</v>
      </c>
      <c r="C99" s="229" t="s">
        <v>20</v>
      </c>
      <c r="D99" s="237">
        <v>4713.5</v>
      </c>
      <c r="E99" s="231">
        <v>549.25</v>
      </c>
      <c r="F99" s="231">
        <v>8757.6</v>
      </c>
      <c r="G99" s="231">
        <v>124.5</v>
      </c>
      <c r="H99" s="238">
        <v>14144.85</v>
      </c>
    </row>
    <row r="100" spans="1:8" ht="12.75" x14ac:dyDescent="0.2">
      <c r="A100" s="229">
        <v>2022</v>
      </c>
      <c r="B100" s="95" t="s">
        <v>7</v>
      </c>
      <c r="C100" s="229" t="s">
        <v>20</v>
      </c>
      <c r="D100" s="237">
        <v>3726.75</v>
      </c>
      <c r="E100" s="231">
        <v>677.5</v>
      </c>
      <c r="F100" s="231">
        <v>9485.9</v>
      </c>
      <c r="G100" s="231">
        <v>112.25</v>
      </c>
      <c r="H100" s="238">
        <v>14002.4</v>
      </c>
    </row>
    <row r="101" spans="1:8" ht="12.75" x14ac:dyDescent="0.2">
      <c r="A101" s="229">
        <v>2022</v>
      </c>
      <c r="B101" s="95" t="s">
        <v>8</v>
      </c>
      <c r="C101" s="229" t="s">
        <v>20</v>
      </c>
      <c r="D101" s="237">
        <v>3774</v>
      </c>
      <c r="E101" s="231">
        <v>1059.5</v>
      </c>
      <c r="F101" s="231">
        <v>8772</v>
      </c>
      <c r="G101" s="231">
        <v>96.5</v>
      </c>
      <c r="H101" s="238">
        <v>13702</v>
      </c>
    </row>
    <row r="102" spans="1:8" ht="12.75" x14ac:dyDescent="0.2">
      <c r="A102" s="229">
        <v>2022</v>
      </c>
      <c r="B102" s="95" t="s">
        <v>9</v>
      </c>
      <c r="C102" s="229" t="s">
        <v>20</v>
      </c>
      <c r="D102" s="237">
        <v>3741</v>
      </c>
      <c r="E102" s="231">
        <v>839.25</v>
      </c>
      <c r="F102" s="231">
        <v>9735.5</v>
      </c>
      <c r="G102" s="231">
        <v>145.5</v>
      </c>
      <c r="H102" s="238">
        <v>14461.25</v>
      </c>
    </row>
    <row r="103" spans="1:8" ht="12.75" x14ac:dyDescent="0.2">
      <c r="A103" s="229">
        <v>2022</v>
      </c>
      <c r="B103" s="95" t="s">
        <v>10</v>
      </c>
      <c r="C103" s="229" t="s">
        <v>20</v>
      </c>
      <c r="D103" s="237">
        <v>5306.5</v>
      </c>
      <c r="E103" s="231">
        <v>1090.75</v>
      </c>
      <c r="F103" s="231">
        <v>9608.15</v>
      </c>
      <c r="G103" s="231">
        <v>56</v>
      </c>
      <c r="H103" s="238">
        <v>16061.4</v>
      </c>
    </row>
    <row r="104" spans="1:8" ht="12.75" x14ac:dyDescent="0.2">
      <c r="A104" s="229">
        <v>2022</v>
      </c>
      <c r="B104" s="95" t="s">
        <v>11</v>
      </c>
      <c r="C104" s="229" t="s">
        <v>20</v>
      </c>
      <c r="D104" s="237">
        <v>5472.5</v>
      </c>
      <c r="E104" s="231">
        <v>959.25</v>
      </c>
      <c r="F104" s="231">
        <v>9465.5</v>
      </c>
      <c r="G104" s="231">
        <v>440.25</v>
      </c>
      <c r="H104" s="238">
        <v>16337.5</v>
      </c>
    </row>
    <row r="105" spans="1:8" ht="12.75" x14ac:dyDescent="0.2">
      <c r="A105" s="229">
        <v>2022</v>
      </c>
      <c r="B105" s="95" t="s">
        <v>12</v>
      </c>
      <c r="C105" s="229" t="s">
        <v>20</v>
      </c>
      <c r="D105" s="237">
        <v>6653.25</v>
      </c>
      <c r="E105" s="231">
        <v>889</v>
      </c>
      <c r="F105" s="231">
        <v>8697.75</v>
      </c>
      <c r="G105" s="231">
        <v>18</v>
      </c>
      <c r="H105" s="238">
        <v>16258</v>
      </c>
    </row>
    <row r="106" spans="1:8" ht="12.75" x14ac:dyDescent="0.2">
      <c r="A106" s="229">
        <v>2022</v>
      </c>
      <c r="B106" s="95" t="s">
        <v>13</v>
      </c>
      <c r="C106" s="229" t="s">
        <v>20</v>
      </c>
      <c r="D106" s="237">
        <v>5715.75</v>
      </c>
      <c r="E106" s="231">
        <v>851</v>
      </c>
      <c r="F106" s="231">
        <v>8847.75</v>
      </c>
      <c r="G106" s="231">
        <v>22.5</v>
      </c>
      <c r="H106" s="238">
        <v>15437</v>
      </c>
    </row>
    <row r="107" spans="1:8" ht="12.75" x14ac:dyDescent="0.2">
      <c r="A107" s="229">
        <v>2023</v>
      </c>
      <c r="B107" s="95" t="s">
        <v>2</v>
      </c>
      <c r="C107" s="229" t="s">
        <v>20</v>
      </c>
      <c r="D107" s="237">
        <v>4247.6499999999996</v>
      </c>
      <c r="E107" s="231">
        <v>139</v>
      </c>
      <c r="F107" s="231">
        <v>6598.25</v>
      </c>
      <c r="G107" s="231">
        <v>0</v>
      </c>
      <c r="H107" s="238">
        <v>10984.9</v>
      </c>
    </row>
    <row r="108" spans="1:8" ht="12.75" x14ac:dyDescent="0.2">
      <c r="A108" s="229">
        <v>2023</v>
      </c>
      <c r="B108" s="95" t="s">
        <v>3</v>
      </c>
      <c r="C108" s="229" t="s">
        <v>20</v>
      </c>
      <c r="D108" s="237">
        <v>4871.05</v>
      </c>
      <c r="E108" s="231">
        <v>629</v>
      </c>
      <c r="F108" s="231">
        <v>8106.5</v>
      </c>
      <c r="G108" s="231">
        <v>0</v>
      </c>
      <c r="H108" s="238">
        <v>13606.55</v>
      </c>
    </row>
    <row r="109" spans="1:8" ht="12.75" x14ac:dyDescent="0.2">
      <c r="A109" s="229">
        <v>2023</v>
      </c>
      <c r="B109" s="95" t="s">
        <v>4</v>
      </c>
      <c r="C109" s="229" t="s">
        <v>20</v>
      </c>
      <c r="D109" s="237">
        <v>5878.75</v>
      </c>
      <c r="E109" s="231">
        <v>448.4</v>
      </c>
      <c r="F109" s="231">
        <v>9212.5</v>
      </c>
      <c r="G109" s="231">
        <v>12</v>
      </c>
      <c r="H109" s="238">
        <v>15551.65</v>
      </c>
    </row>
    <row r="110" spans="1:8" ht="12.75" x14ac:dyDescent="0.2">
      <c r="A110" s="229">
        <v>2023</v>
      </c>
      <c r="B110" s="95" t="s">
        <v>5</v>
      </c>
      <c r="C110" s="229" t="s">
        <v>20</v>
      </c>
      <c r="D110" s="237">
        <v>4805</v>
      </c>
      <c r="E110" s="231">
        <v>343.25</v>
      </c>
      <c r="F110" s="231">
        <v>7747.25</v>
      </c>
      <c r="G110" s="231">
        <v>0</v>
      </c>
      <c r="H110" s="238">
        <v>12895.5</v>
      </c>
    </row>
    <row r="111" spans="1:8" ht="12.75" x14ac:dyDescent="0.2">
      <c r="A111" s="229">
        <v>2023</v>
      </c>
      <c r="B111" s="95" t="s">
        <v>6</v>
      </c>
      <c r="C111" s="229" t="s">
        <v>20</v>
      </c>
      <c r="D111" s="237">
        <v>6003.5</v>
      </c>
      <c r="E111" s="231">
        <v>273.5</v>
      </c>
      <c r="F111" s="231">
        <v>8473.75</v>
      </c>
      <c r="G111" s="231">
        <v>0</v>
      </c>
      <c r="H111" s="238">
        <v>14750.75</v>
      </c>
    </row>
    <row r="112" spans="1:8" ht="12.75" x14ac:dyDescent="0.2">
      <c r="A112" s="229">
        <v>2023</v>
      </c>
      <c r="B112" s="95" t="s">
        <v>7</v>
      </c>
      <c r="C112" s="229" t="s">
        <v>20</v>
      </c>
      <c r="D112" s="237">
        <v>5795.75</v>
      </c>
      <c r="E112" s="231">
        <v>130.5</v>
      </c>
      <c r="F112" s="231">
        <v>7340</v>
      </c>
      <c r="G112" s="231">
        <v>11</v>
      </c>
      <c r="H112" s="238">
        <v>13277.25</v>
      </c>
    </row>
    <row r="113" spans="1:8" ht="12.75" x14ac:dyDescent="0.2">
      <c r="A113" s="229">
        <v>2023</v>
      </c>
      <c r="B113" s="95" t="s">
        <v>8</v>
      </c>
      <c r="C113" s="229" t="s">
        <v>20</v>
      </c>
      <c r="D113" s="237">
        <v>5255</v>
      </c>
      <c r="E113" s="231">
        <v>180.75</v>
      </c>
      <c r="F113" s="231">
        <v>8127.25</v>
      </c>
      <c r="G113" s="231">
        <v>0</v>
      </c>
      <c r="H113" s="238">
        <v>13563</v>
      </c>
    </row>
    <row r="114" spans="1:8" ht="12.75" x14ac:dyDescent="0.2">
      <c r="A114" s="229">
        <v>2023</v>
      </c>
      <c r="B114" s="95" t="s">
        <v>9</v>
      </c>
      <c r="C114" s="229" t="s">
        <v>20</v>
      </c>
      <c r="D114" s="237">
        <v>5750.75</v>
      </c>
      <c r="E114" s="231">
        <v>316.5</v>
      </c>
      <c r="F114" s="231">
        <v>8783</v>
      </c>
      <c r="G114" s="231">
        <v>0</v>
      </c>
      <c r="H114" s="238">
        <v>14850.25</v>
      </c>
    </row>
    <row r="115" spans="1:8" ht="12.75" x14ac:dyDescent="0.2">
      <c r="A115" s="233">
        <v>2023</v>
      </c>
      <c r="B115" s="177" t="s">
        <v>10</v>
      </c>
      <c r="C115" s="233" t="s">
        <v>20</v>
      </c>
      <c r="D115" s="239">
        <v>6001.5</v>
      </c>
      <c r="E115" s="235">
        <v>276</v>
      </c>
      <c r="F115" s="235">
        <v>8964.25</v>
      </c>
      <c r="G115" s="235">
        <v>0</v>
      </c>
      <c r="H115" s="240">
        <v>15241.75</v>
      </c>
    </row>
    <row r="116" spans="1:8" ht="12.75" x14ac:dyDescent="0.2">
      <c r="A116" s="229">
        <v>2022</v>
      </c>
      <c r="B116" s="95" t="s">
        <v>2</v>
      </c>
      <c r="C116" s="229" t="s">
        <v>21</v>
      </c>
      <c r="D116" s="237">
        <v>23067.25</v>
      </c>
      <c r="E116" s="231">
        <v>3611.5</v>
      </c>
      <c r="F116" s="231">
        <v>6547.3</v>
      </c>
      <c r="G116" s="231">
        <v>6</v>
      </c>
      <c r="H116" s="238">
        <v>33232.050000000003</v>
      </c>
    </row>
    <row r="117" spans="1:8" ht="12.75" x14ac:dyDescent="0.2">
      <c r="A117" s="229">
        <v>2022</v>
      </c>
      <c r="B117" s="95" t="s">
        <v>3</v>
      </c>
      <c r="C117" s="229" t="s">
        <v>21</v>
      </c>
      <c r="D117" s="237">
        <v>31542</v>
      </c>
      <c r="E117" s="231">
        <v>5713.25</v>
      </c>
      <c r="F117" s="231">
        <v>7591.7</v>
      </c>
      <c r="G117" s="231">
        <v>31</v>
      </c>
      <c r="H117" s="238">
        <v>44877.95</v>
      </c>
    </row>
    <row r="118" spans="1:8" ht="12.75" x14ac:dyDescent="0.2">
      <c r="A118" s="229">
        <v>2022</v>
      </c>
      <c r="B118" s="95" t="s">
        <v>4</v>
      </c>
      <c r="C118" s="229" t="s">
        <v>21</v>
      </c>
      <c r="D118" s="237">
        <v>42501.75</v>
      </c>
      <c r="E118" s="231">
        <v>5647.75</v>
      </c>
      <c r="F118" s="231">
        <v>6538.45</v>
      </c>
      <c r="G118" s="231">
        <v>1703.65</v>
      </c>
      <c r="H118" s="238">
        <v>56391.6</v>
      </c>
    </row>
    <row r="119" spans="1:8" ht="12.75" x14ac:dyDescent="0.2">
      <c r="A119" s="229">
        <v>2022</v>
      </c>
      <c r="B119" s="95" t="s">
        <v>5</v>
      </c>
      <c r="C119" s="229" t="s">
        <v>21</v>
      </c>
      <c r="D119" s="237">
        <v>30956.15</v>
      </c>
      <c r="E119" s="231">
        <v>6517.75</v>
      </c>
      <c r="F119" s="231">
        <v>6628</v>
      </c>
      <c r="G119" s="231">
        <v>1123.3499999999999</v>
      </c>
      <c r="H119" s="238">
        <v>45225.25</v>
      </c>
    </row>
    <row r="120" spans="1:8" ht="12.75" x14ac:dyDescent="0.2">
      <c r="A120" s="229">
        <v>2022</v>
      </c>
      <c r="B120" s="95" t="s">
        <v>6</v>
      </c>
      <c r="C120" s="229" t="s">
        <v>21</v>
      </c>
      <c r="D120" s="237">
        <v>34624.800000000003</v>
      </c>
      <c r="E120" s="231">
        <v>6582.1</v>
      </c>
      <c r="F120" s="231">
        <v>5607.76</v>
      </c>
      <c r="G120" s="231">
        <v>2936.5</v>
      </c>
      <c r="H120" s="238">
        <v>49751.16</v>
      </c>
    </row>
    <row r="121" spans="1:8" ht="12.75" x14ac:dyDescent="0.2">
      <c r="A121" s="229">
        <v>2022</v>
      </c>
      <c r="B121" s="95" t="s">
        <v>7</v>
      </c>
      <c r="C121" s="229" t="s">
        <v>21</v>
      </c>
      <c r="D121" s="237">
        <v>32201.5</v>
      </c>
      <c r="E121" s="231">
        <v>6949.25</v>
      </c>
      <c r="F121" s="231">
        <v>4609</v>
      </c>
      <c r="G121" s="231">
        <v>1524.5</v>
      </c>
      <c r="H121" s="238">
        <v>45284.25</v>
      </c>
    </row>
    <row r="122" spans="1:8" ht="12.75" x14ac:dyDescent="0.2">
      <c r="A122" s="229">
        <v>2022</v>
      </c>
      <c r="B122" s="95" t="s">
        <v>8</v>
      </c>
      <c r="C122" s="229" t="s">
        <v>21</v>
      </c>
      <c r="D122" s="237">
        <v>31679.129999999997</v>
      </c>
      <c r="E122" s="231">
        <v>7082</v>
      </c>
      <c r="F122" s="231">
        <v>6639</v>
      </c>
      <c r="G122" s="231">
        <v>18.899999999999999</v>
      </c>
      <c r="H122" s="238">
        <v>45419.03</v>
      </c>
    </row>
    <row r="123" spans="1:8" ht="12.75" x14ac:dyDescent="0.2">
      <c r="A123" s="229">
        <v>2022</v>
      </c>
      <c r="B123" s="95" t="s">
        <v>9</v>
      </c>
      <c r="C123" s="229" t="s">
        <v>21</v>
      </c>
      <c r="D123" s="237">
        <v>32947.120000000003</v>
      </c>
      <c r="E123" s="231">
        <v>8405</v>
      </c>
      <c r="F123" s="231">
        <v>7766.75</v>
      </c>
      <c r="G123" s="231">
        <v>37.450000000000003</v>
      </c>
      <c r="H123" s="238">
        <v>49156.32</v>
      </c>
    </row>
    <row r="124" spans="1:8" ht="12.75" x14ac:dyDescent="0.2">
      <c r="A124" s="229">
        <v>2022</v>
      </c>
      <c r="B124" s="95" t="s">
        <v>10</v>
      </c>
      <c r="C124" s="229" t="s">
        <v>21</v>
      </c>
      <c r="D124" s="237">
        <v>34185.949999999997</v>
      </c>
      <c r="E124" s="231">
        <v>6578</v>
      </c>
      <c r="F124" s="231">
        <v>8982.25</v>
      </c>
      <c r="G124" s="231">
        <v>1010.35</v>
      </c>
      <c r="H124" s="238">
        <v>50756.549999999996</v>
      </c>
    </row>
    <row r="125" spans="1:8" ht="12.75" x14ac:dyDescent="0.2">
      <c r="A125" s="229">
        <v>2022</v>
      </c>
      <c r="B125" s="95" t="s">
        <v>11</v>
      </c>
      <c r="C125" s="229" t="s">
        <v>21</v>
      </c>
      <c r="D125" s="237">
        <v>35935.25</v>
      </c>
      <c r="E125" s="231">
        <v>7474</v>
      </c>
      <c r="F125" s="231">
        <v>12164.25</v>
      </c>
      <c r="G125" s="231">
        <v>941.5</v>
      </c>
      <c r="H125" s="238">
        <v>56515</v>
      </c>
    </row>
    <row r="126" spans="1:8" ht="12.75" x14ac:dyDescent="0.2">
      <c r="A126" s="229">
        <v>2022</v>
      </c>
      <c r="B126" s="95" t="s">
        <v>12</v>
      </c>
      <c r="C126" s="229" t="s">
        <v>21</v>
      </c>
      <c r="D126" s="237">
        <v>35483</v>
      </c>
      <c r="E126" s="231">
        <v>11716</v>
      </c>
      <c r="F126" s="231">
        <v>11758.75</v>
      </c>
      <c r="G126" s="231">
        <v>2065.25</v>
      </c>
      <c r="H126" s="238">
        <v>61023</v>
      </c>
    </row>
    <row r="127" spans="1:8" ht="12.75" x14ac:dyDescent="0.2">
      <c r="A127" s="229">
        <v>2022</v>
      </c>
      <c r="B127" s="95" t="s">
        <v>13</v>
      </c>
      <c r="C127" s="229" t="s">
        <v>21</v>
      </c>
      <c r="D127" s="237">
        <v>30188.25</v>
      </c>
      <c r="E127" s="231">
        <v>7352.25</v>
      </c>
      <c r="F127" s="231">
        <v>9842.75</v>
      </c>
      <c r="G127" s="231">
        <v>185.75</v>
      </c>
      <c r="H127" s="238">
        <v>47569</v>
      </c>
    </row>
    <row r="128" spans="1:8" ht="12.75" x14ac:dyDescent="0.2">
      <c r="A128" s="229">
        <v>2023</v>
      </c>
      <c r="B128" s="95" t="s">
        <v>2</v>
      </c>
      <c r="C128" s="229" t="s">
        <v>21</v>
      </c>
      <c r="D128" s="237">
        <v>23209.05</v>
      </c>
      <c r="E128" s="231">
        <v>6994</v>
      </c>
      <c r="F128" s="231">
        <v>8937</v>
      </c>
      <c r="G128" s="231">
        <v>250.7</v>
      </c>
      <c r="H128" s="238">
        <v>39390.75</v>
      </c>
    </row>
    <row r="129" spans="1:8" ht="12.75" x14ac:dyDescent="0.2">
      <c r="A129" s="229">
        <v>2023</v>
      </c>
      <c r="B129" s="95" t="s">
        <v>3</v>
      </c>
      <c r="C129" s="229" t="s">
        <v>21</v>
      </c>
      <c r="D129" s="237">
        <v>39337.75</v>
      </c>
      <c r="E129" s="231">
        <v>7624.25</v>
      </c>
      <c r="F129" s="231">
        <v>9391</v>
      </c>
      <c r="G129" s="231">
        <v>966.1</v>
      </c>
      <c r="H129" s="238">
        <v>57319.1</v>
      </c>
    </row>
    <row r="130" spans="1:8" ht="12.75" x14ac:dyDescent="0.2">
      <c r="A130" s="229">
        <v>2023</v>
      </c>
      <c r="B130" s="95" t="s">
        <v>4</v>
      </c>
      <c r="C130" s="229" t="s">
        <v>21</v>
      </c>
      <c r="D130" s="237">
        <v>43674.5</v>
      </c>
      <c r="E130" s="231">
        <v>8365.5</v>
      </c>
      <c r="F130" s="231">
        <v>8128.3</v>
      </c>
      <c r="G130" s="231">
        <v>3411.55</v>
      </c>
      <c r="H130" s="238">
        <v>63579.850000000006</v>
      </c>
    </row>
    <row r="131" spans="1:8" ht="12.75" x14ac:dyDescent="0.2">
      <c r="A131" s="229">
        <v>2023</v>
      </c>
      <c r="B131" s="95" t="s">
        <v>5</v>
      </c>
      <c r="C131" s="229" t="s">
        <v>21</v>
      </c>
      <c r="D131" s="237">
        <v>32238.25</v>
      </c>
      <c r="E131" s="231">
        <v>8419</v>
      </c>
      <c r="F131" s="231">
        <v>5177</v>
      </c>
      <c r="G131" s="231">
        <v>1401.5</v>
      </c>
      <c r="H131" s="238">
        <v>47235.75</v>
      </c>
    </row>
    <row r="132" spans="1:8" ht="12.75" x14ac:dyDescent="0.2">
      <c r="A132" s="229">
        <v>2023</v>
      </c>
      <c r="B132" s="95" t="s">
        <v>6</v>
      </c>
      <c r="C132" s="229" t="s">
        <v>21</v>
      </c>
      <c r="D132" s="237">
        <v>41127.5</v>
      </c>
      <c r="E132" s="231">
        <v>11470.25</v>
      </c>
      <c r="F132" s="231">
        <v>7038.51</v>
      </c>
      <c r="G132" s="231">
        <v>2021.08</v>
      </c>
      <c r="H132" s="238">
        <v>61657.340000000004</v>
      </c>
    </row>
    <row r="133" spans="1:8" ht="12.75" x14ac:dyDescent="0.2">
      <c r="A133" s="229">
        <v>2023</v>
      </c>
      <c r="B133" s="95" t="s">
        <v>7</v>
      </c>
      <c r="C133" s="229" t="s">
        <v>21</v>
      </c>
      <c r="D133" s="237">
        <v>42836.81</v>
      </c>
      <c r="E133" s="231">
        <v>9930</v>
      </c>
      <c r="F133" s="231">
        <v>5990.5</v>
      </c>
      <c r="G133" s="231">
        <v>2496.67</v>
      </c>
      <c r="H133" s="238">
        <v>61253.979999999996</v>
      </c>
    </row>
    <row r="134" spans="1:8" ht="12.75" x14ac:dyDescent="0.2">
      <c r="A134" s="229">
        <v>2023</v>
      </c>
      <c r="B134" s="95" t="s">
        <v>8</v>
      </c>
      <c r="C134" s="229" t="s">
        <v>21</v>
      </c>
      <c r="D134" s="237">
        <v>41137.453000000001</v>
      </c>
      <c r="E134" s="231">
        <v>6509.5</v>
      </c>
      <c r="F134" s="231">
        <v>7335.3</v>
      </c>
      <c r="G134" s="231">
        <v>718.71</v>
      </c>
      <c r="H134" s="238">
        <v>55700.963000000003</v>
      </c>
    </row>
    <row r="135" spans="1:8" ht="12.75" x14ac:dyDescent="0.2">
      <c r="A135" s="229">
        <v>2023</v>
      </c>
      <c r="B135" s="95" t="s">
        <v>9</v>
      </c>
      <c r="C135" s="229" t="s">
        <v>21</v>
      </c>
      <c r="D135" s="237">
        <v>43279.630000000005</v>
      </c>
      <c r="E135" s="231">
        <v>6369</v>
      </c>
      <c r="F135" s="231">
        <v>8601.5</v>
      </c>
      <c r="G135" s="231">
        <v>1644.01</v>
      </c>
      <c r="H135" s="238">
        <v>59894.140000000007</v>
      </c>
    </row>
    <row r="136" spans="1:8" ht="12.75" x14ac:dyDescent="0.2">
      <c r="A136" s="233">
        <v>2023</v>
      </c>
      <c r="B136" s="177" t="s">
        <v>10</v>
      </c>
      <c r="C136" s="233" t="s">
        <v>21</v>
      </c>
      <c r="D136" s="239">
        <v>40304</v>
      </c>
      <c r="E136" s="235">
        <v>9711.25</v>
      </c>
      <c r="F136" s="235">
        <v>8600.75</v>
      </c>
      <c r="G136" s="235">
        <v>2146.12</v>
      </c>
      <c r="H136" s="240">
        <v>60762.12</v>
      </c>
    </row>
    <row r="137" spans="1:8" ht="12.75" x14ac:dyDescent="0.2">
      <c r="A137" s="229">
        <v>2022</v>
      </c>
      <c r="B137" s="95" t="s">
        <v>2</v>
      </c>
      <c r="C137" s="229" t="s">
        <v>22</v>
      </c>
      <c r="D137" s="237">
        <v>8413.7200000000012</v>
      </c>
      <c r="E137" s="231">
        <v>1944.4</v>
      </c>
      <c r="F137" s="231">
        <v>1620.75</v>
      </c>
      <c r="G137" s="231">
        <v>19.2</v>
      </c>
      <c r="H137" s="238">
        <v>11998.070000000002</v>
      </c>
    </row>
    <row r="138" spans="1:8" ht="12.75" x14ac:dyDescent="0.2">
      <c r="A138" s="229">
        <v>2022</v>
      </c>
      <c r="B138" s="95" t="s">
        <v>3</v>
      </c>
      <c r="C138" s="229" t="s">
        <v>22</v>
      </c>
      <c r="D138" s="237">
        <v>8614.8499999999985</v>
      </c>
      <c r="E138" s="231">
        <v>1981.95</v>
      </c>
      <c r="F138" s="231">
        <v>1310.45</v>
      </c>
      <c r="G138" s="231">
        <v>38.4</v>
      </c>
      <c r="H138" s="238">
        <v>11945.65</v>
      </c>
    </row>
    <row r="139" spans="1:8" ht="12.75" x14ac:dyDescent="0.2">
      <c r="A139" s="229">
        <v>2022</v>
      </c>
      <c r="B139" s="95" t="s">
        <v>4</v>
      </c>
      <c r="C139" s="229" t="s">
        <v>22</v>
      </c>
      <c r="D139" s="237">
        <v>9234.25</v>
      </c>
      <c r="E139" s="231">
        <v>2280.25</v>
      </c>
      <c r="F139" s="231">
        <v>1918.35</v>
      </c>
      <c r="G139" s="231">
        <v>22.4</v>
      </c>
      <c r="H139" s="238">
        <v>13455.25</v>
      </c>
    </row>
    <row r="140" spans="1:8" ht="12.75" x14ac:dyDescent="0.2">
      <c r="A140" s="229">
        <v>2022</v>
      </c>
      <c r="B140" s="95" t="s">
        <v>5</v>
      </c>
      <c r="C140" s="229" t="s">
        <v>22</v>
      </c>
      <c r="D140" s="237">
        <v>7374</v>
      </c>
      <c r="E140" s="231">
        <v>2478.5500000000002</v>
      </c>
      <c r="F140" s="231">
        <v>1740</v>
      </c>
      <c r="G140" s="231">
        <v>0</v>
      </c>
      <c r="H140" s="238">
        <v>11592.55</v>
      </c>
    </row>
    <row r="141" spans="1:8" ht="12.75" x14ac:dyDescent="0.2">
      <c r="A141" s="229">
        <v>2022</v>
      </c>
      <c r="B141" s="95" t="s">
        <v>6</v>
      </c>
      <c r="C141" s="229" t="s">
        <v>22</v>
      </c>
      <c r="D141" s="237">
        <v>9373.7000000000007</v>
      </c>
      <c r="E141" s="231">
        <v>2908.3099999999995</v>
      </c>
      <c r="F141" s="231">
        <v>1994.31</v>
      </c>
      <c r="G141" s="231">
        <v>0</v>
      </c>
      <c r="H141" s="238">
        <v>14276.32</v>
      </c>
    </row>
    <row r="142" spans="1:8" ht="12.75" x14ac:dyDescent="0.2">
      <c r="A142" s="229">
        <v>2022</v>
      </c>
      <c r="B142" s="95" t="s">
        <v>7</v>
      </c>
      <c r="C142" s="229" t="s">
        <v>22</v>
      </c>
      <c r="D142" s="237">
        <v>8249.25</v>
      </c>
      <c r="E142" s="231">
        <v>2929.5</v>
      </c>
      <c r="F142" s="231">
        <v>1438.7</v>
      </c>
      <c r="G142" s="231">
        <v>0</v>
      </c>
      <c r="H142" s="238">
        <v>12617.45</v>
      </c>
    </row>
    <row r="143" spans="1:8" ht="12.75" x14ac:dyDescent="0.2">
      <c r="A143" s="229">
        <v>2022</v>
      </c>
      <c r="B143" s="95" t="s">
        <v>8</v>
      </c>
      <c r="C143" s="229" t="s">
        <v>22</v>
      </c>
      <c r="D143" s="237">
        <v>8802.7000000000007</v>
      </c>
      <c r="E143" s="231">
        <v>4126.84</v>
      </c>
      <c r="F143" s="231">
        <v>1336.25</v>
      </c>
      <c r="G143" s="231">
        <v>0</v>
      </c>
      <c r="H143" s="238">
        <v>14265.79</v>
      </c>
    </row>
    <row r="144" spans="1:8" ht="12.75" x14ac:dyDescent="0.2">
      <c r="A144" s="229">
        <v>2022</v>
      </c>
      <c r="B144" s="95" t="s">
        <v>9</v>
      </c>
      <c r="C144" s="229" t="s">
        <v>22</v>
      </c>
      <c r="D144" s="237">
        <v>9567.75</v>
      </c>
      <c r="E144" s="231">
        <v>5368.65</v>
      </c>
      <c r="F144" s="231">
        <v>1314.21</v>
      </c>
      <c r="G144" s="231">
        <v>0</v>
      </c>
      <c r="H144" s="238">
        <v>16250.61</v>
      </c>
    </row>
    <row r="145" spans="1:8" ht="12.75" x14ac:dyDescent="0.2">
      <c r="A145" s="229">
        <v>2022</v>
      </c>
      <c r="B145" s="95" t="s">
        <v>10</v>
      </c>
      <c r="C145" s="229" t="s">
        <v>22</v>
      </c>
      <c r="D145" s="237">
        <v>10106.06</v>
      </c>
      <c r="E145" s="231">
        <v>4266.05</v>
      </c>
      <c r="F145" s="231">
        <v>818.5</v>
      </c>
      <c r="G145" s="231">
        <v>0</v>
      </c>
      <c r="H145" s="238">
        <v>15190.61</v>
      </c>
    </row>
    <row r="146" spans="1:8" ht="12.75" x14ac:dyDescent="0.2">
      <c r="A146" s="229">
        <v>2022</v>
      </c>
      <c r="B146" s="95" t="s">
        <v>11</v>
      </c>
      <c r="C146" s="229" t="s">
        <v>22</v>
      </c>
      <c r="D146" s="237">
        <v>8093.5</v>
      </c>
      <c r="E146" s="231">
        <v>4242.8</v>
      </c>
      <c r="F146" s="231">
        <v>618.75</v>
      </c>
      <c r="G146" s="231">
        <v>0</v>
      </c>
      <c r="H146" s="238">
        <v>12955.05</v>
      </c>
    </row>
    <row r="147" spans="1:8" ht="12.75" x14ac:dyDescent="0.2">
      <c r="A147" s="229">
        <v>2022</v>
      </c>
      <c r="B147" s="95" t="s">
        <v>12</v>
      </c>
      <c r="C147" s="229" t="s">
        <v>22</v>
      </c>
      <c r="D147" s="237">
        <v>8643.9</v>
      </c>
      <c r="E147" s="231">
        <v>4450.05</v>
      </c>
      <c r="F147" s="231">
        <v>1210.25</v>
      </c>
      <c r="G147" s="231">
        <v>0</v>
      </c>
      <c r="H147" s="238">
        <v>14304.2</v>
      </c>
    </row>
    <row r="148" spans="1:8" ht="12.75" x14ac:dyDescent="0.2">
      <c r="A148" s="229">
        <v>2022</v>
      </c>
      <c r="B148" s="95" t="s">
        <v>13</v>
      </c>
      <c r="C148" s="229" t="s">
        <v>22</v>
      </c>
      <c r="D148" s="237">
        <v>7565.75</v>
      </c>
      <c r="E148" s="231">
        <v>4760.1499999999996</v>
      </c>
      <c r="F148" s="231">
        <v>551.21</v>
      </c>
      <c r="G148" s="231">
        <v>0</v>
      </c>
      <c r="H148" s="238">
        <v>12877.11</v>
      </c>
    </row>
    <row r="149" spans="1:8" ht="12.75" x14ac:dyDescent="0.2">
      <c r="A149" s="229">
        <v>2023</v>
      </c>
      <c r="B149" s="95" t="s">
        <v>2</v>
      </c>
      <c r="C149" s="229" t="s">
        <v>22</v>
      </c>
      <c r="D149" s="237">
        <v>5354.7</v>
      </c>
      <c r="E149" s="231">
        <v>4465.0199999999995</v>
      </c>
      <c r="F149" s="231">
        <v>1248.5999999999999</v>
      </c>
      <c r="G149" s="231">
        <v>0</v>
      </c>
      <c r="H149" s="238">
        <v>11068.32</v>
      </c>
    </row>
    <row r="150" spans="1:8" ht="12.75" x14ac:dyDescent="0.2">
      <c r="A150" s="229">
        <v>2023</v>
      </c>
      <c r="B150" s="95" t="s">
        <v>3</v>
      </c>
      <c r="C150" s="229" t="s">
        <v>22</v>
      </c>
      <c r="D150" s="237">
        <v>5753.81</v>
      </c>
      <c r="E150" s="231">
        <v>4309.25</v>
      </c>
      <c r="F150" s="231">
        <v>1345</v>
      </c>
      <c r="G150" s="231">
        <v>0</v>
      </c>
      <c r="H150" s="238">
        <v>11408.060000000001</v>
      </c>
    </row>
    <row r="151" spans="1:8" ht="12.75" x14ac:dyDescent="0.2">
      <c r="A151" s="229">
        <v>2023</v>
      </c>
      <c r="B151" s="95" t="s">
        <v>4</v>
      </c>
      <c r="C151" s="229" t="s">
        <v>22</v>
      </c>
      <c r="D151" s="237">
        <v>6193.75</v>
      </c>
      <c r="E151" s="231">
        <v>5156.8500000000004</v>
      </c>
      <c r="F151" s="231">
        <v>1769.8000000000002</v>
      </c>
      <c r="G151" s="231">
        <v>0</v>
      </c>
      <c r="H151" s="238">
        <v>13120.400000000001</v>
      </c>
    </row>
    <row r="152" spans="1:8" ht="12.75" x14ac:dyDescent="0.2">
      <c r="A152" s="229">
        <v>2023</v>
      </c>
      <c r="B152" s="95" t="s">
        <v>5</v>
      </c>
      <c r="C152" s="229" t="s">
        <v>22</v>
      </c>
      <c r="D152" s="237">
        <v>4143</v>
      </c>
      <c r="E152" s="231">
        <v>3654.86</v>
      </c>
      <c r="F152" s="231">
        <v>1555.5</v>
      </c>
      <c r="G152" s="231">
        <v>0</v>
      </c>
      <c r="H152" s="238">
        <v>9353.36</v>
      </c>
    </row>
    <row r="153" spans="1:8" ht="12.75" x14ac:dyDescent="0.2">
      <c r="A153" s="229">
        <v>2023</v>
      </c>
      <c r="B153" s="95" t="s">
        <v>6</v>
      </c>
      <c r="C153" s="229" t="s">
        <v>22</v>
      </c>
      <c r="D153" s="237">
        <v>3852.25</v>
      </c>
      <c r="E153" s="231">
        <v>4777.76</v>
      </c>
      <c r="F153" s="231">
        <v>1850.8</v>
      </c>
      <c r="G153" s="231">
        <v>0</v>
      </c>
      <c r="H153" s="238">
        <v>10480.81</v>
      </c>
    </row>
    <row r="154" spans="1:8" ht="12.75" x14ac:dyDescent="0.2">
      <c r="A154" s="229">
        <v>2023</v>
      </c>
      <c r="B154" s="95" t="s">
        <v>7</v>
      </c>
      <c r="C154" s="229" t="s">
        <v>22</v>
      </c>
      <c r="D154" s="237">
        <v>3625.25</v>
      </c>
      <c r="E154" s="231">
        <v>4135.46</v>
      </c>
      <c r="F154" s="231">
        <v>2144.1999999999998</v>
      </c>
      <c r="G154" s="231">
        <v>0</v>
      </c>
      <c r="H154" s="238">
        <v>9904.91</v>
      </c>
    </row>
    <row r="155" spans="1:8" ht="12.75" x14ac:dyDescent="0.2">
      <c r="A155" s="229">
        <v>2023</v>
      </c>
      <c r="B155" s="95" t="s">
        <v>8</v>
      </c>
      <c r="C155" s="229" t="s">
        <v>22</v>
      </c>
      <c r="D155" s="237">
        <v>4003.25</v>
      </c>
      <c r="E155" s="231">
        <v>4931.7700000000004</v>
      </c>
      <c r="F155" s="231">
        <v>1998.25</v>
      </c>
      <c r="G155" s="231">
        <v>0</v>
      </c>
      <c r="H155" s="238">
        <v>10933.27</v>
      </c>
    </row>
    <row r="156" spans="1:8" ht="12.75" x14ac:dyDescent="0.2">
      <c r="A156" s="229">
        <v>2023</v>
      </c>
      <c r="B156" s="95" t="s">
        <v>9</v>
      </c>
      <c r="C156" s="229" t="s">
        <v>22</v>
      </c>
      <c r="D156" s="237">
        <v>4998.75</v>
      </c>
      <c r="E156" s="231">
        <v>5418.8499999999995</v>
      </c>
      <c r="F156" s="231">
        <v>3221.65</v>
      </c>
      <c r="G156" s="231">
        <v>0</v>
      </c>
      <c r="H156" s="238">
        <v>13639.249999999998</v>
      </c>
    </row>
    <row r="157" spans="1:8" ht="12.75" x14ac:dyDescent="0.2">
      <c r="A157" s="233">
        <v>2023</v>
      </c>
      <c r="B157" s="177" t="s">
        <v>10</v>
      </c>
      <c r="C157" s="233" t="s">
        <v>22</v>
      </c>
      <c r="D157" s="239">
        <v>5467.5</v>
      </c>
      <c r="E157" s="235">
        <v>4588.8500000000004</v>
      </c>
      <c r="F157" s="235">
        <v>2292.1</v>
      </c>
      <c r="G157" s="235">
        <v>0</v>
      </c>
      <c r="H157" s="240">
        <v>12348.45</v>
      </c>
    </row>
    <row r="158" spans="1:8" ht="12.75" x14ac:dyDescent="0.2">
      <c r="A158" s="229">
        <v>2022</v>
      </c>
      <c r="B158" s="95" t="s">
        <v>2</v>
      </c>
      <c r="C158" s="229" t="s">
        <v>23</v>
      </c>
      <c r="D158" s="237">
        <v>15443.51797144961</v>
      </c>
      <c r="E158" s="231">
        <v>12370.590960567608</v>
      </c>
      <c r="F158" s="231">
        <v>7268.5392992692459</v>
      </c>
      <c r="G158" s="231">
        <v>1292.759039432392</v>
      </c>
      <c r="H158" s="232">
        <v>36375.407270718853</v>
      </c>
    </row>
    <row r="159" spans="1:8" ht="12.75" x14ac:dyDescent="0.2">
      <c r="A159" s="229">
        <v>2022</v>
      </c>
      <c r="B159" s="95" t="s">
        <v>3</v>
      </c>
      <c r="C159" s="229" t="s">
        <v>23</v>
      </c>
      <c r="D159" s="237">
        <v>19478.747071468395</v>
      </c>
      <c r="E159" s="231">
        <v>11722.700999999999</v>
      </c>
      <c r="F159" s="231">
        <v>5675.5016089407791</v>
      </c>
      <c r="G159" s="231">
        <v>1266.2939999999999</v>
      </c>
      <c r="H159" s="232">
        <v>38143.243680409178</v>
      </c>
    </row>
    <row r="160" spans="1:8" ht="12.75" x14ac:dyDescent="0.2">
      <c r="A160" s="229">
        <v>2022</v>
      </c>
      <c r="B160" s="95" t="s">
        <v>4</v>
      </c>
      <c r="C160" s="229" t="s">
        <v>23</v>
      </c>
      <c r="D160" s="237">
        <v>20031.557071706913</v>
      </c>
      <c r="E160" s="231">
        <v>10667.34</v>
      </c>
      <c r="F160" s="231">
        <v>6261.672207944378</v>
      </c>
      <c r="G160" s="231">
        <v>1323.66</v>
      </c>
      <c r="H160" s="232">
        <v>38284.229279651292</v>
      </c>
    </row>
    <row r="161" spans="1:8" ht="12.75" x14ac:dyDescent="0.2">
      <c r="A161" s="229">
        <v>2022</v>
      </c>
      <c r="B161" s="95" t="s">
        <v>5</v>
      </c>
      <c r="C161" s="229" t="s">
        <v>23</v>
      </c>
      <c r="D161" s="237">
        <v>19457.195249353768</v>
      </c>
      <c r="E161" s="231">
        <v>12347.410000000002</v>
      </c>
      <c r="F161" s="231">
        <v>7205.5943458246247</v>
      </c>
      <c r="G161" s="231">
        <v>1333.09</v>
      </c>
      <c r="H161" s="232">
        <v>40343.289595178394</v>
      </c>
    </row>
    <row r="162" spans="1:8" ht="12.75" x14ac:dyDescent="0.2">
      <c r="A162" s="229">
        <v>2022</v>
      </c>
      <c r="B162" s="95" t="s">
        <v>6</v>
      </c>
      <c r="C162" s="229" t="s">
        <v>23</v>
      </c>
      <c r="D162" s="237">
        <v>17402.30606024919</v>
      </c>
      <c r="E162" s="231">
        <v>11873.74811521887</v>
      </c>
      <c r="F162" s="231">
        <v>5648.4133083090092</v>
      </c>
      <c r="G162" s="231">
        <v>1214.5018847811295</v>
      </c>
      <c r="H162" s="232">
        <v>36138.969368558202</v>
      </c>
    </row>
    <row r="163" spans="1:8" ht="12.75" x14ac:dyDescent="0.2">
      <c r="A163" s="229">
        <v>2022</v>
      </c>
      <c r="B163" s="95" t="s">
        <v>7</v>
      </c>
      <c r="C163" s="229" t="s">
        <v>23</v>
      </c>
      <c r="D163" s="237">
        <v>17173.316496226973</v>
      </c>
      <c r="E163" s="231">
        <v>9507.9779999999992</v>
      </c>
      <c r="F163" s="231">
        <v>5902.3844620118243</v>
      </c>
      <c r="G163" s="231">
        <v>1400.52</v>
      </c>
      <c r="H163" s="232">
        <v>33984.198958238798</v>
      </c>
    </row>
    <row r="164" spans="1:8" ht="12.75" x14ac:dyDescent="0.2">
      <c r="A164" s="229">
        <v>2022</v>
      </c>
      <c r="B164" s="95" t="s">
        <v>8</v>
      </c>
      <c r="C164" s="229" t="s">
        <v>23</v>
      </c>
      <c r="D164" s="237">
        <v>14895.125745735777</v>
      </c>
      <c r="E164" s="231">
        <v>10192.83</v>
      </c>
      <c r="F164" s="231">
        <v>6070.5446971887886</v>
      </c>
      <c r="G164" s="231">
        <v>1994.1660000000002</v>
      </c>
      <c r="H164" s="232">
        <v>33152.666442924565</v>
      </c>
    </row>
    <row r="165" spans="1:8" ht="12.75" x14ac:dyDescent="0.2">
      <c r="A165" s="229">
        <v>2022</v>
      </c>
      <c r="B165" s="95" t="s">
        <v>9</v>
      </c>
      <c r="C165" s="229" t="s">
        <v>23</v>
      </c>
      <c r="D165" s="237">
        <v>17447.384333809372</v>
      </c>
      <c r="E165" s="231">
        <v>12292.15</v>
      </c>
      <c r="F165" s="231">
        <v>6970.3000705113491</v>
      </c>
      <c r="G165" s="231">
        <v>1776</v>
      </c>
      <c r="H165" s="232">
        <v>38485.834404320725</v>
      </c>
    </row>
    <row r="166" spans="1:8" ht="12.75" x14ac:dyDescent="0.2">
      <c r="A166" s="229">
        <v>2022</v>
      </c>
      <c r="B166" s="95" t="s">
        <v>10</v>
      </c>
      <c r="C166" s="229" t="s">
        <v>23</v>
      </c>
      <c r="D166" s="237">
        <v>18852.5975</v>
      </c>
      <c r="E166" s="231">
        <v>13726.400000000001</v>
      </c>
      <c r="F166" s="231">
        <v>7052.7624999999998</v>
      </c>
      <c r="G166" s="231">
        <v>2286.0625</v>
      </c>
      <c r="H166" s="232">
        <v>41917.822500000002</v>
      </c>
    </row>
    <row r="167" spans="1:8" ht="12.75" x14ac:dyDescent="0.2">
      <c r="A167" s="229">
        <v>2022</v>
      </c>
      <c r="B167" s="95" t="s">
        <v>11</v>
      </c>
      <c r="C167" s="229" t="s">
        <v>23</v>
      </c>
      <c r="D167" s="237">
        <v>19260.387499999997</v>
      </c>
      <c r="E167" s="231">
        <v>11150.445</v>
      </c>
      <c r="F167" s="231">
        <v>8016.6125000000002</v>
      </c>
      <c r="G167" s="231">
        <v>2792.375</v>
      </c>
      <c r="H167" s="232">
        <v>41219.82</v>
      </c>
    </row>
    <row r="168" spans="1:8" ht="12.75" x14ac:dyDescent="0.2">
      <c r="A168" s="229">
        <v>2022</v>
      </c>
      <c r="B168" s="95" t="s">
        <v>12</v>
      </c>
      <c r="C168" s="229" t="s">
        <v>23</v>
      </c>
      <c r="D168" s="237">
        <v>17157.182500000003</v>
      </c>
      <c r="E168" s="231">
        <v>14904.8125</v>
      </c>
      <c r="F168" s="231">
        <v>11968.025</v>
      </c>
      <c r="G168" s="231">
        <v>3269.625</v>
      </c>
      <c r="H168" s="232">
        <v>47299.645000000004</v>
      </c>
    </row>
    <row r="169" spans="1:8" ht="12.75" x14ac:dyDescent="0.2">
      <c r="A169" s="229">
        <v>2022</v>
      </c>
      <c r="B169" s="95" t="s">
        <v>13</v>
      </c>
      <c r="C169" s="229" t="s">
        <v>23</v>
      </c>
      <c r="D169" s="237">
        <v>16899.3</v>
      </c>
      <c r="E169" s="231">
        <v>14310.15</v>
      </c>
      <c r="F169" s="231">
        <v>9540.9075000000012</v>
      </c>
      <c r="G169" s="231">
        <v>1856</v>
      </c>
      <c r="H169" s="232">
        <v>42606.357499999998</v>
      </c>
    </row>
    <row r="170" spans="1:8" ht="12.75" x14ac:dyDescent="0.2">
      <c r="A170" s="229">
        <v>2023</v>
      </c>
      <c r="B170" s="95" t="s">
        <v>2</v>
      </c>
      <c r="C170" s="229" t="s">
        <v>23</v>
      </c>
      <c r="D170" s="237">
        <v>11748.83</v>
      </c>
      <c r="E170" s="231">
        <v>10381.75</v>
      </c>
      <c r="F170" s="231">
        <v>5957.75</v>
      </c>
      <c r="G170" s="231">
        <v>1773</v>
      </c>
      <c r="H170" s="232">
        <v>29861.33</v>
      </c>
    </row>
    <row r="171" spans="1:8" ht="12.75" x14ac:dyDescent="0.2">
      <c r="A171" s="229">
        <v>2023</v>
      </c>
      <c r="B171" s="95" t="s">
        <v>3</v>
      </c>
      <c r="C171" s="229" t="s">
        <v>23</v>
      </c>
      <c r="D171" s="237">
        <v>15130.077499999999</v>
      </c>
      <c r="E171" s="231">
        <v>11235.387499999999</v>
      </c>
      <c r="F171" s="231">
        <v>8311.1875</v>
      </c>
      <c r="G171" s="231">
        <v>3004.8249999999998</v>
      </c>
      <c r="H171" s="232">
        <v>37681.477499999994</v>
      </c>
    </row>
    <row r="172" spans="1:8" ht="12.75" x14ac:dyDescent="0.2">
      <c r="A172" s="229">
        <v>2023</v>
      </c>
      <c r="B172" s="95" t="s">
        <v>4</v>
      </c>
      <c r="C172" s="229" t="s">
        <v>23</v>
      </c>
      <c r="D172" s="237">
        <v>17688.53</v>
      </c>
      <c r="E172" s="231">
        <v>12160.778</v>
      </c>
      <c r="F172" s="231">
        <v>11585.24</v>
      </c>
      <c r="G172" s="231">
        <v>2894.98</v>
      </c>
      <c r="H172" s="232">
        <v>44329.527999999998</v>
      </c>
    </row>
    <row r="173" spans="1:8" ht="12.75" x14ac:dyDescent="0.2">
      <c r="A173" s="229">
        <v>2023</v>
      </c>
      <c r="B173" s="95" t="s">
        <v>5</v>
      </c>
      <c r="C173" s="229" t="s">
        <v>23</v>
      </c>
      <c r="D173" s="237">
        <v>16533.5</v>
      </c>
      <c r="E173" s="231">
        <v>11752.9</v>
      </c>
      <c r="F173" s="231">
        <v>7936.76</v>
      </c>
      <c r="G173" s="231">
        <v>274.55</v>
      </c>
      <c r="H173" s="232">
        <v>36497.710000000006</v>
      </c>
    </row>
    <row r="174" spans="1:8" ht="12.75" x14ac:dyDescent="0.2">
      <c r="A174" s="229">
        <v>2023</v>
      </c>
      <c r="B174" s="95" t="s">
        <v>6</v>
      </c>
      <c r="C174" s="229" t="s">
        <v>23</v>
      </c>
      <c r="D174" s="237">
        <v>17564.59</v>
      </c>
      <c r="E174" s="231">
        <v>15592.89</v>
      </c>
      <c r="F174" s="231">
        <v>10402.14</v>
      </c>
      <c r="G174" s="231">
        <v>178.1</v>
      </c>
      <c r="H174" s="232">
        <v>43737.719999999994</v>
      </c>
    </row>
    <row r="175" spans="1:8" ht="12.75" x14ac:dyDescent="0.2">
      <c r="A175" s="229">
        <v>2023</v>
      </c>
      <c r="B175" s="95" t="s">
        <v>7</v>
      </c>
      <c r="C175" s="229" t="s">
        <v>23</v>
      </c>
      <c r="D175" s="237">
        <v>15252.82</v>
      </c>
      <c r="E175" s="231">
        <v>12825.403</v>
      </c>
      <c r="F175" s="231">
        <v>10238.58</v>
      </c>
      <c r="G175" s="231">
        <v>274.06</v>
      </c>
      <c r="H175" s="232">
        <v>38590.862999999998</v>
      </c>
    </row>
    <row r="176" spans="1:8" ht="12.75" x14ac:dyDescent="0.2">
      <c r="A176" s="229">
        <v>2023</v>
      </c>
      <c r="B176" s="95" t="s">
        <v>8</v>
      </c>
      <c r="C176" s="229" t="s">
        <v>23</v>
      </c>
      <c r="D176" s="237">
        <v>15952.330000000002</v>
      </c>
      <c r="E176" s="231">
        <v>13421.910499999998</v>
      </c>
      <c r="F176" s="231">
        <v>8033.88</v>
      </c>
      <c r="G176" s="231">
        <v>158.38999999999999</v>
      </c>
      <c r="H176" s="232">
        <v>37566.510499999997</v>
      </c>
    </row>
    <row r="177" spans="1:8" ht="12.75" x14ac:dyDescent="0.2">
      <c r="A177" s="229">
        <v>2023</v>
      </c>
      <c r="B177" s="95" t="s">
        <v>9</v>
      </c>
      <c r="C177" s="229" t="s">
        <v>23</v>
      </c>
      <c r="D177" s="237">
        <v>17661.25</v>
      </c>
      <c r="E177" s="231">
        <v>13062</v>
      </c>
      <c r="F177" s="231">
        <v>10294.25</v>
      </c>
      <c r="G177" s="231">
        <v>176.5</v>
      </c>
      <c r="H177" s="232">
        <v>41194</v>
      </c>
    </row>
    <row r="178" spans="1:8" ht="12.75" x14ac:dyDescent="0.2">
      <c r="A178" s="233">
        <v>2023</v>
      </c>
      <c r="B178" s="177" t="s">
        <v>10</v>
      </c>
      <c r="C178" s="233" t="s">
        <v>23</v>
      </c>
      <c r="D178" s="239">
        <v>18209.25</v>
      </c>
      <c r="E178" s="235">
        <v>13456.5</v>
      </c>
      <c r="F178" s="235">
        <v>9813.75</v>
      </c>
      <c r="G178" s="235">
        <v>171</v>
      </c>
      <c r="H178" s="236">
        <v>41650.5</v>
      </c>
    </row>
    <row r="179" spans="1:8" ht="12.75" x14ac:dyDescent="0.2">
      <c r="A179" s="229">
        <v>2022</v>
      </c>
      <c r="B179" s="95" t="s">
        <v>2</v>
      </c>
      <c r="C179" s="229" t="s">
        <v>24</v>
      </c>
      <c r="D179" s="237">
        <v>13009.543683258195</v>
      </c>
      <c r="E179" s="231">
        <v>3980.7008797800713</v>
      </c>
      <c r="F179" s="231">
        <v>916.23582450289882</v>
      </c>
      <c r="G179" s="231">
        <v>85.707753227142305</v>
      </c>
      <c r="H179" s="232">
        <v>17992.188140768307</v>
      </c>
    </row>
    <row r="180" spans="1:8" ht="12.75" x14ac:dyDescent="0.2">
      <c r="A180" s="229">
        <v>2022</v>
      </c>
      <c r="B180" s="95" t="s">
        <v>3</v>
      </c>
      <c r="C180" s="229" t="s">
        <v>24</v>
      </c>
      <c r="D180" s="237">
        <v>18875.11793908694</v>
      </c>
      <c r="E180" s="231">
        <v>6146.138545507788</v>
      </c>
      <c r="F180" s="231">
        <v>1918.8123274978529</v>
      </c>
      <c r="G180" s="231">
        <v>135.39738594371101</v>
      </c>
      <c r="H180" s="232">
        <v>27075.466198036291</v>
      </c>
    </row>
    <row r="181" spans="1:8" ht="12.75" x14ac:dyDescent="0.2">
      <c r="A181" s="229">
        <v>2022</v>
      </c>
      <c r="B181" s="95" t="s">
        <v>4</v>
      </c>
      <c r="C181" s="229" t="s">
        <v>24</v>
      </c>
      <c r="D181" s="237">
        <v>19408.51341944874</v>
      </c>
      <c r="E181" s="231">
        <v>6627.2395191465093</v>
      </c>
      <c r="F181" s="231">
        <v>2179.1568324508362</v>
      </c>
      <c r="G181" s="231">
        <v>159.51927762711344</v>
      </c>
      <c r="H181" s="232">
        <v>28374.429048673202</v>
      </c>
    </row>
    <row r="182" spans="1:8" ht="12.75" x14ac:dyDescent="0.2">
      <c r="A182" s="229">
        <v>2022</v>
      </c>
      <c r="B182" s="95" t="s">
        <v>5</v>
      </c>
      <c r="C182" s="229" t="s">
        <v>24</v>
      </c>
      <c r="D182" s="237">
        <v>16510.010734479449</v>
      </c>
      <c r="E182" s="231">
        <v>5499.7468614060654</v>
      </c>
      <c r="F182" s="231">
        <v>1880.5460274080372</v>
      </c>
      <c r="G182" s="231">
        <v>109.46360710047792</v>
      </c>
      <c r="H182" s="232">
        <v>23999.767230394031</v>
      </c>
    </row>
    <row r="183" spans="1:8" ht="12.75" x14ac:dyDescent="0.2">
      <c r="A183" s="229">
        <v>2022</v>
      </c>
      <c r="B183" s="95" t="s">
        <v>6</v>
      </c>
      <c r="C183" s="229" t="s">
        <v>24</v>
      </c>
      <c r="D183" s="237">
        <v>18856.427418198742</v>
      </c>
      <c r="E183" s="231">
        <v>5741.7732777757146</v>
      </c>
      <c r="F183" s="231">
        <v>1412.0480088635782</v>
      </c>
      <c r="G183" s="231">
        <v>214.24138657307753</v>
      </c>
      <c r="H183" s="232">
        <v>26224.490091411113</v>
      </c>
    </row>
    <row r="184" spans="1:8" ht="12.75" x14ac:dyDescent="0.2">
      <c r="A184" s="229">
        <v>2022</v>
      </c>
      <c r="B184" s="95" t="s">
        <v>7</v>
      </c>
      <c r="C184" s="229" t="s">
        <v>24</v>
      </c>
      <c r="D184" s="237">
        <v>17667.972267489502</v>
      </c>
      <c r="E184" s="231">
        <v>4521.1464488650636</v>
      </c>
      <c r="F184" s="231">
        <v>1169.700074081682</v>
      </c>
      <c r="G184" s="231">
        <v>180.41247653533739</v>
      </c>
      <c r="H184" s="232">
        <v>23539.231266971587</v>
      </c>
    </row>
    <row r="185" spans="1:8" ht="12.75" x14ac:dyDescent="0.2">
      <c r="A185" s="229">
        <v>2022</v>
      </c>
      <c r="B185" s="95" t="s">
        <v>8</v>
      </c>
      <c r="C185" s="229" t="s">
        <v>24</v>
      </c>
      <c r="D185" s="237">
        <v>16772.073762081978</v>
      </c>
      <c r="E185" s="231">
        <v>3864.8123242636084</v>
      </c>
      <c r="F185" s="231">
        <v>1381.8411860280637</v>
      </c>
      <c r="G185" s="231">
        <v>228.62266637237957</v>
      </c>
      <c r="H185" s="232">
        <v>22247.349938746029</v>
      </c>
    </row>
    <row r="186" spans="1:8" ht="12.75" x14ac:dyDescent="0.2">
      <c r="A186" s="229">
        <v>2022</v>
      </c>
      <c r="B186" s="95" t="s">
        <v>9</v>
      </c>
      <c r="C186" s="229" t="s">
        <v>24</v>
      </c>
      <c r="D186" s="237">
        <v>18693.683422573711</v>
      </c>
      <c r="E186" s="231">
        <v>2560.1501225734974</v>
      </c>
      <c r="F186" s="231">
        <v>2038.458891418981</v>
      </c>
      <c r="G186" s="231">
        <v>212.06400526220324</v>
      </c>
      <c r="H186" s="232">
        <v>23504.356441828393</v>
      </c>
    </row>
    <row r="187" spans="1:8" ht="12.75" x14ac:dyDescent="0.2">
      <c r="A187" s="229">
        <v>2022</v>
      </c>
      <c r="B187" s="95" t="s">
        <v>10</v>
      </c>
      <c r="C187" s="229" t="s">
        <v>24</v>
      </c>
      <c r="D187" s="237">
        <v>18746.386294517302</v>
      </c>
      <c r="E187" s="231">
        <v>2620.6267168265945</v>
      </c>
      <c r="F187" s="231">
        <v>2200.3328190593156</v>
      </c>
      <c r="G187" s="231">
        <v>184.83079219323301</v>
      </c>
      <c r="H187" s="232">
        <v>23752.176622596446</v>
      </c>
    </row>
    <row r="188" spans="1:8" ht="12.75" x14ac:dyDescent="0.2">
      <c r="A188" s="229">
        <v>2022</v>
      </c>
      <c r="B188" s="95" t="s">
        <v>11</v>
      </c>
      <c r="C188" s="229" t="s">
        <v>24</v>
      </c>
      <c r="D188" s="237">
        <v>15801.541771470029</v>
      </c>
      <c r="E188" s="231">
        <v>2837.3479412722381</v>
      </c>
      <c r="F188" s="231">
        <v>1929.0596233197771</v>
      </c>
      <c r="G188" s="231">
        <v>156.13116282017381</v>
      </c>
      <c r="H188" s="232">
        <v>20724.080498882216</v>
      </c>
    </row>
    <row r="189" spans="1:8" ht="12.75" x14ac:dyDescent="0.2">
      <c r="A189" s="229">
        <v>2022</v>
      </c>
      <c r="B189" s="95" t="s">
        <v>12</v>
      </c>
      <c r="C189" s="229" t="s">
        <v>24</v>
      </c>
      <c r="D189" s="237">
        <v>16586.198934250868</v>
      </c>
      <c r="E189" s="231">
        <v>2304.2161641204279</v>
      </c>
      <c r="F189" s="231">
        <v>1626.8952879898077</v>
      </c>
      <c r="G189" s="231">
        <v>118.504741009128</v>
      </c>
      <c r="H189" s="232">
        <v>20635.815127370231</v>
      </c>
    </row>
    <row r="190" spans="1:8" ht="12.75" x14ac:dyDescent="0.2">
      <c r="A190" s="229">
        <v>2022</v>
      </c>
      <c r="B190" s="95" t="s">
        <v>13</v>
      </c>
      <c r="C190" s="229" t="s">
        <v>24</v>
      </c>
      <c r="D190" s="237">
        <v>13836.300353144537</v>
      </c>
      <c r="E190" s="231">
        <v>2319.6111984624222</v>
      </c>
      <c r="F190" s="231">
        <v>1312.4630973791693</v>
      </c>
      <c r="G190" s="231">
        <v>139.8447453360227</v>
      </c>
      <c r="H190" s="232">
        <v>17608.219394322154</v>
      </c>
    </row>
    <row r="191" spans="1:8" ht="12.75" x14ac:dyDescent="0.2">
      <c r="A191" s="229">
        <v>2023</v>
      </c>
      <c r="B191" s="95" t="s">
        <v>2</v>
      </c>
      <c r="C191" s="229" t="s">
        <v>24</v>
      </c>
      <c r="D191" s="237">
        <v>10391.25</v>
      </c>
      <c r="E191" s="231">
        <v>1587.75</v>
      </c>
      <c r="F191" s="231">
        <v>1291.5</v>
      </c>
      <c r="G191" s="231">
        <v>130.5</v>
      </c>
      <c r="H191" s="232">
        <v>13401</v>
      </c>
    </row>
    <row r="192" spans="1:8" ht="12.75" x14ac:dyDescent="0.2">
      <c r="A192" s="229">
        <v>2023</v>
      </c>
      <c r="B192" s="95" t="s">
        <v>3</v>
      </c>
      <c r="C192" s="229" t="s">
        <v>24</v>
      </c>
      <c r="D192" s="237">
        <v>14182</v>
      </c>
      <c r="E192" s="231">
        <v>2404</v>
      </c>
      <c r="F192" s="231">
        <v>561</v>
      </c>
      <c r="G192" s="231">
        <v>0</v>
      </c>
      <c r="H192" s="232">
        <v>17147</v>
      </c>
    </row>
    <row r="193" spans="1:8" ht="12.75" x14ac:dyDescent="0.2">
      <c r="A193" s="229">
        <v>2023</v>
      </c>
      <c r="B193" s="95" t="s">
        <v>4</v>
      </c>
      <c r="C193" s="229" t="s">
        <v>24</v>
      </c>
      <c r="D193" s="237">
        <v>16954.25</v>
      </c>
      <c r="E193" s="231">
        <v>2803.75</v>
      </c>
      <c r="F193" s="231">
        <v>521.75</v>
      </c>
      <c r="G193" s="231">
        <v>0</v>
      </c>
      <c r="H193" s="232">
        <v>20279.75</v>
      </c>
    </row>
    <row r="194" spans="1:8" ht="12.75" x14ac:dyDescent="0.2">
      <c r="A194" s="229">
        <v>2023</v>
      </c>
      <c r="B194" s="95" t="s">
        <v>5</v>
      </c>
      <c r="C194" s="229" t="s">
        <v>24</v>
      </c>
      <c r="D194" s="237">
        <v>14500.5</v>
      </c>
      <c r="E194" s="231">
        <v>2442.25</v>
      </c>
      <c r="F194" s="231">
        <v>611.5</v>
      </c>
      <c r="G194" s="231">
        <v>14</v>
      </c>
      <c r="H194" s="232">
        <v>17568.25</v>
      </c>
    </row>
    <row r="195" spans="1:8" ht="12.75" x14ac:dyDescent="0.2">
      <c r="A195" s="229">
        <v>2023</v>
      </c>
      <c r="B195" s="95" t="s">
        <v>6</v>
      </c>
      <c r="C195" s="229" t="s">
        <v>24</v>
      </c>
      <c r="D195" s="237">
        <v>17185</v>
      </c>
      <c r="E195" s="231">
        <v>3439.75</v>
      </c>
      <c r="F195" s="231">
        <v>900.75</v>
      </c>
      <c r="G195" s="231">
        <v>111</v>
      </c>
      <c r="H195" s="232">
        <v>21636.5</v>
      </c>
    </row>
    <row r="196" spans="1:8" ht="12.75" x14ac:dyDescent="0.2">
      <c r="A196" s="229">
        <v>2023</v>
      </c>
      <c r="B196" s="95" t="s">
        <v>7</v>
      </c>
      <c r="C196" s="229" t="s">
        <v>24</v>
      </c>
      <c r="D196" s="237">
        <v>15979.75</v>
      </c>
      <c r="E196" s="231">
        <v>2649.74</v>
      </c>
      <c r="F196" s="231">
        <v>520.25</v>
      </c>
      <c r="G196" s="231">
        <v>100</v>
      </c>
      <c r="H196" s="232">
        <v>19249.739999999998</v>
      </c>
    </row>
    <row r="197" spans="1:8" ht="12.75" x14ac:dyDescent="0.2">
      <c r="A197" s="229">
        <v>2023</v>
      </c>
      <c r="B197" s="95" t="s">
        <v>8</v>
      </c>
      <c r="C197" s="229" t="s">
        <v>24</v>
      </c>
      <c r="D197" s="237">
        <v>13244.76</v>
      </c>
      <c r="E197" s="231">
        <v>2701</v>
      </c>
      <c r="F197" s="231">
        <v>769.5</v>
      </c>
      <c r="G197" s="231">
        <v>28</v>
      </c>
      <c r="H197" s="232">
        <v>16743.260000000002</v>
      </c>
    </row>
    <row r="198" spans="1:8" ht="12.75" x14ac:dyDescent="0.2">
      <c r="A198" s="229">
        <v>2023</v>
      </c>
      <c r="B198" s="95" t="s">
        <v>9</v>
      </c>
      <c r="C198" s="229" t="s">
        <v>24</v>
      </c>
      <c r="D198" s="237">
        <v>14553.75</v>
      </c>
      <c r="E198" s="231">
        <v>5306.75</v>
      </c>
      <c r="F198" s="231">
        <v>339.75</v>
      </c>
      <c r="G198" s="231">
        <v>0</v>
      </c>
      <c r="H198" s="232">
        <v>20200.25</v>
      </c>
    </row>
    <row r="199" spans="1:8" ht="12.75" x14ac:dyDescent="0.2">
      <c r="A199" s="233">
        <v>2023</v>
      </c>
      <c r="B199" s="177" t="s">
        <v>10</v>
      </c>
      <c r="C199" s="233" t="s">
        <v>24</v>
      </c>
      <c r="D199" s="239">
        <v>13597.15</v>
      </c>
      <c r="E199" s="235">
        <v>4581.74</v>
      </c>
      <c r="F199" s="235">
        <v>894.25</v>
      </c>
      <c r="G199" s="235">
        <v>0</v>
      </c>
      <c r="H199" s="236">
        <v>19073.14</v>
      </c>
    </row>
    <row r="200" spans="1:8" ht="12.75" x14ac:dyDescent="0.2">
      <c r="A200" s="229">
        <v>2022</v>
      </c>
      <c r="B200" s="95" t="s">
        <v>2</v>
      </c>
      <c r="C200" s="229" t="s">
        <v>47</v>
      </c>
      <c r="D200" s="237">
        <v>30413</v>
      </c>
      <c r="E200" s="231">
        <v>2262.0500000000002</v>
      </c>
      <c r="F200" s="231">
        <v>8380.75</v>
      </c>
      <c r="G200" s="231">
        <v>701.75</v>
      </c>
      <c r="H200" s="232">
        <v>41757.550000000003</v>
      </c>
    </row>
    <row r="201" spans="1:8" ht="12.75" x14ac:dyDescent="0.2">
      <c r="A201" s="229">
        <v>2022</v>
      </c>
      <c r="B201" s="95" t="s">
        <v>3</v>
      </c>
      <c r="C201" s="229" t="s">
        <v>47</v>
      </c>
      <c r="D201" s="237">
        <v>38117.4</v>
      </c>
      <c r="E201" s="231">
        <v>2509.89</v>
      </c>
      <c r="F201" s="231">
        <v>12041.75</v>
      </c>
      <c r="G201" s="231">
        <v>791.75</v>
      </c>
      <c r="H201" s="232">
        <v>53460.79</v>
      </c>
    </row>
    <row r="202" spans="1:8" ht="12.75" x14ac:dyDescent="0.2">
      <c r="A202" s="229">
        <v>2022</v>
      </c>
      <c r="B202" s="95" t="s">
        <v>4</v>
      </c>
      <c r="C202" s="229" t="s">
        <v>47</v>
      </c>
      <c r="D202" s="237">
        <v>41965.35</v>
      </c>
      <c r="E202" s="231">
        <v>3324.5</v>
      </c>
      <c r="F202" s="231">
        <v>11254.5</v>
      </c>
      <c r="G202" s="231">
        <v>323.5</v>
      </c>
      <c r="H202" s="232">
        <v>56867.85</v>
      </c>
    </row>
    <row r="203" spans="1:8" ht="12.75" x14ac:dyDescent="0.2">
      <c r="A203" s="229">
        <v>2022</v>
      </c>
      <c r="B203" s="95" t="s">
        <v>5</v>
      </c>
      <c r="C203" s="229" t="s">
        <v>47</v>
      </c>
      <c r="D203" s="237">
        <v>33868.85</v>
      </c>
      <c r="E203" s="231">
        <v>3557.25</v>
      </c>
      <c r="F203" s="231">
        <v>12549.25</v>
      </c>
      <c r="G203" s="231">
        <v>323.75</v>
      </c>
      <c r="H203" s="232">
        <v>50299.1</v>
      </c>
    </row>
    <row r="204" spans="1:8" ht="12.75" x14ac:dyDescent="0.2">
      <c r="A204" s="229">
        <v>2022</v>
      </c>
      <c r="B204" s="95" t="s">
        <v>6</v>
      </c>
      <c r="C204" s="229" t="s">
        <v>47</v>
      </c>
      <c r="D204" s="237">
        <v>38484.15</v>
      </c>
      <c r="E204" s="231">
        <v>3611.5</v>
      </c>
      <c r="F204" s="231">
        <v>12547.5</v>
      </c>
      <c r="G204" s="231">
        <v>175.5</v>
      </c>
      <c r="H204" s="232">
        <v>54818.65</v>
      </c>
    </row>
    <row r="205" spans="1:8" ht="12.75" x14ac:dyDescent="0.2">
      <c r="A205" s="229">
        <v>2022</v>
      </c>
      <c r="B205" s="95" t="s">
        <v>7</v>
      </c>
      <c r="C205" s="229" t="s">
        <v>47</v>
      </c>
      <c r="D205" s="237">
        <v>40436.75</v>
      </c>
      <c r="E205" s="231">
        <v>4392.7</v>
      </c>
      <c r="F205" s="231">
        <v>12484.25</v>
      </c>
      <c r="G205" s="231">
        <v>321</v>
      </c>
      <c r="H205" s="232">
        <v>57634.7</v>
      </c>
    </row>
    <row r="206" spans="1:8" ht="12.75" x14ac:dyDescent="0.2">
      <c r="A206" s="229">
        <v>2022</v>
      </c>
      <c r="B206" s="95" t="s">
        <v>8</v>
      </c>
      <c r="C206" s="229" t="s">
        <v>47</v>
      </c>
      <c r="D206" s="237">
        <v>41122.9</v>
      </c>
      <c r="E206" s="231">
        <v>2438.75</v>
      </c>
      <c r="F206" s="231">
        <v>13742.75</v>
      </c>
      <c r="G206" s="231">
        <v>1084.75</v>
      </c>
      <c r="H206" s="232">
        <v>58389.15</v>
      </c>
    </row>
    <row r="207" spans="1:8" ht="12.75" x14ac:dyDescent="0.2">
      <c r="A207" s="229">
        <v>2022</v>
      </c>
      <c r="B207" s="95" t="s">
        <v>9</v>
      </c>
      <c r="C207" s="229" t="s">
        <v>47</v>
      </c>
      <c r="D207" s="237">
        <v>48545.600000000006</v>
      </c>
      <c r="E207" s="231">
        <v>4170.5</v>
      </c>
      <c r="F207" s="231">
        <v>14520.3</v>
      </c>
      <c r="G207" s="231">
        <v>271.25</v>
      </c>
      <c r="H207" s="232">
        <v>67507.650000000009</v>
      </c>
    </row>
    <row r="208" spans="1:8" ht="12.75" x14ac:dyDescent="0.2">
      <c r="A208" s="229">
        <v>2022</v>
      </c>
      <c r="B208" s="95" t="s">
        <v>10</v>
      </c>
      <c r="C208" s="229" t="s">
        <v>47</v>
      </c>
      <c r="D208" s="237">
        <v>47890.05</v>
      </c>
      <c r="E208" s="231">
        <v>6247.25</v>
      </c>
      <c r="F208" s="231">
        <v>13486.75</v>
      </c>
      <c r="G208" s="231">
        <v>435</v>
      </c>
      <c r="H208" s="232">
        <v>68059.05</v>
      </c>
    </row>
    <row r="209" spans="1:11" ht="12.75" x14ac:dyDescent="0.2">
      <c r="A209" s="229">
        <v>2022</v>
      </c>
      <c r="B209" s="95" t="s">
        <v>11</v>
      </c>
      <c r="C209" s="229" t="s">
        <v>47</v>
      </c>
      <c r="D209" s="237">
        <v>41519.15</v>
      </c>
      <c r="E209" s="231">
        <v>5019.95</v>
      </c>
      <c r="F209" s="231">
        <v>10870.75</v>
      </c>
      <c r="G209" s="231">
        <v>3358.75</v>
      </c>
      <c r="H209" s="232">
        <v>60768.6</v>
      </c>
    </row>
    <row r="210" spans="1:11" ht="12.75" x14ac:dyDescent="0.2">
      <c r="A210" s="229">
        <v>2022</v>
      </c>
      <c r="B210" s="95" t="s">
        <v>12</v>
      </c>
      <c r="C210" s="229" t="s">
        <v>47</v>
      </c>
      <c r="D210" s="237">
        <v>38954.050000000003</v>
      </c>
      <c r="E210" s="231">
        <v>5261.85</v>
      </c>
      <c r="F210" s="231">
        <v>12244.25</v>
      </c>
      <c r="G210" s="231">
        <v>542.5</v>
      </c>
      <c r="H210" s="232">
        <v>57002.65</v>
      </c>
    </row>
    <row r="211" spans="1:11" ht="12.75" x14ac:dyDescent="0.2">
      <c r="A211" s="229">
        <v>2022</v>
      </c>
      <c r="B211" s="95" t="s">
        <v>13</v>
      </c>
      <c r="C211" s="229" t="s">
        <v>47</v>
      </c>
      <c r="D211" s="237">
        <v>37035</v>
      </c>
      <c r="E211" s="231">
        <v>6363.45</v>
      </c>
      <c r="F211" s="231">
        <v>10199.5</v>
      </c>
      <c r="G211" s="231">
        <v>241.5</v>
      </c>
      <c r="H211" s="232">
        <v>53839.45</v>
      </c>
    </row>
    <row r="212" spans="1:11" ht="12.75" x14ac:dyDescent="0.2">
      <c r="A212" s="229">
        <v>2023</v>
      </c>
      <c r="B212" s="95" t="s">
        <v>2</v>
      </c>
      <c r="C212" s="229" t="s">
        <v>47</v>
      </c>
      <c r="D212" s="237">
        <v>30295</v>
      </c>
      <c r="E212" s="231">
        <v>4534.25</v>
      </c>
      <c r="F212" s="231">
        <v>7182.51</v>
      </c>
      <c r="G212" s="231">
        <v>157.75</v>
      </c>
      <c r="H212" s="232">
        <v>42169.51</v>
      </c>
    </row>
    <row r="213" spans="1:11" ht="12.75" x14ac:dyDescent="0.2">
      <c r="A213" s="229">
        <v>2023</v>
      </c>
      <c r="B213" s="95" t="s">
        <v>3</v>
      </c>
      <c r="C213" s="229" t="s">
        <v>47</v>
      </c>
      <c r="D213" s="237">
        <v>39728.85</v>
      </c>
      <c r="E213" s="231">
        <v>4543.25</v>
      </c>
      <c r="F213" s="231">
        <v>10121.5</v>
      </c>
      <c r="G213" s="231">
        <v>424.5</v>
      </c>
      <c r="H213" s="232">
        <v>54818.1</v>
      </c>
    </row>
    <row r="214" spans="1:11" ht="12.75" x14ac:dyDescent="0.2">
      <c r="A214" s="229">
        <v>2023</v>
      </c>
      <c r="B214" s="95" t="s">
        <v>4</v>
      </c>
      <c r="C214" s="229" t="s">
        <v>47</v>
      </c>
      <c r="D214" s="237">
        <v>35542</v>
      </c>
      <c r="E214" s="231">
        <v>4840.5</v>
      </c>
      <c r="F214" s="231">
        <v>7727.75</v>
      </c>
      <c r="G214" s="231">
        <v>723.6</v>
      </c>
      <c r="H214" s="232">
        <v>48833.85</v>
      </c>
    </row>
    <row r="215" spans="1:11" ht="12.75" x14ac:dyDescent="0.2">
      <c r="A215" s="229">
        <v>2023</v>
      </c>
      <c r="B215" s="95" t="s">
        <v>5</v>
      </c>
      <c r="C215" s="229" t="s">
        <v>47</v>
      </c>
      <c r="D215" s="237">
        <v>27126.799999999999</v>
      </c>
      <c r="E215" s="231">
        <v>4095.5</v>
      </c>
      <c r="F215" s="231">
        <v>5697.5</v>
      </c>
      <c r="G215" s="231">
        <v>400.5</v>
      </c>
      <c r="H215" s="232">
        <v>37320.300000000003</v>
      </c>
    </row>
    <row r="216" spans="1:11" ht="12.75" x14ac:dyDescent="0.2">
      <c r="A216" s="229">
        <v>2023</v>
      </c>
      <c r="B216" s="95" t="s">
        <v>6</v>
      </c>
      <c r="C216" s="229" t="s">
        <v>47</v>
      </c>
      <c r="D216" s="237">
        <v>30274.25</v>
      </c>
      <c r="E216" s="231">
        <v>6313.25</v>
      </c>
      <c r="F216" s="231">
        <v>8139.5</v>
      </c>
      <c r="G216" s="231">
        <v>44</v>
      </c>
      <c r="H216" s="232">
        <v>44771</v>
      </c>
    </row>
    <row r="217" spans="1:11" ht="12.75" x14ac:dyDescent="0.2">
      <c r="A217" s="229">
        <v>2023</v>
      </c>
      <c r="B217" s="95" t="s">
        <v>7</v>
      </c>
      <c r="C217" s="229" t="s">
        <v>47</v>
      </c>
      <c r="D217" s="237">
        <v>27170.5</v>
      </c>
      <c r="E217" s="231">
        <v>6029.75</v>
      </c>
      <c r="F217" s="231">
        <v>9067</v>
      </c>
      <c r="G217" s="231">
        <v>82</v>
      </c>
      <c r="H217" s="232">
        <v>42349.25</v>
      </c>
    </row>
    <row r="218" spans="1:11" ht="12.75" x14ac:dyDescent="0.2">
      <c r="A218" s="229">
        <v>2023</v>
      </c>
      <c r="B218" s="95" t="s">
        <v>8</v>
      </c>
      <c r="C218" s="229" t="s">
        <v>47</v>
      </c>
      <c r="D218" s="237">
        <v>26221.75</v>
      </c>
      <c r="E218" s="231">
        <v>6138.95</v>
      </c>
      <c r="F218" s="231">
        <v>8711.8000001907349</v>
      </c>
      <c r="G218" s="231">
        <v>113</v>
      </c>
      <c r="H218" s="232">
        <v>41185.500000190732</v>
      </c>
    </row>
    <row r="219" spans="1:11" ht="12.75" x14ac:dyDescent="0.2">
      <c r="A219" s="229">
        <v>2023</v>
      </c>
      <c r="B219" s="95" t="s">
        <v>9</v>
      </c>
      <c r="C219" s="229" t="s">
        <v>47</v>
      </c>
      <c r="D219" s="237">
        <v>31348.55</v>
      </c>
      <c r="E219" s="231">
        <v>5911</v>
      </c>
      <c r="F219" s="231">
        <v>9844</v>
      </c>
      <c r="G219" s="231">
        <v>30.5</v>
      </c>
      <c r="H219" s="232">
        <v>47134.05</v>
      </c>
    </row>
    <row r="220" spans="1:11" ht="12.75" x14ac:dyDescent="0.2">
      <c r="A220" s="233">
        <v>2023</v>
      </c>
      <c r="B220" s="177" t="s">
        <v>10</v>
      </c>
      <c r="C220" s="233" t="s">
        <v>47</v>
      </c>
      <c r="D220" s="239">
        <v>33408.5</v>
      </c>
      <c r="E220" s="235">
        <v>8879.35</v>
      </c>
      <c r="F220" s="235">
        <v>12372.75</v>
      </c>
      <c r="G220" s="235">
        <v>101</v>
      </c>
      <c r="H220" s="236">
        <v>54761.599999999999</v>
      </c>
    </row>
    <row r="221" spans="1:11" x14ac:dyDescent="0.2">
      <c r="A221" s="229">
        <v>2022</v>
      </c>
      <c r="B221" s="95" t="s">
        <v>2</v>
      </c>
      <c r="C221" s="229" t="s">
        <v>63</v>
      </c>
      <c r="D221" s="237">
        <v>32736.34156009226</v>
      </c>
      <c r="E221" s="231">
        <v>28771.11290336958</v>
      </c>
      <c r="F221" s="231">
        <v>12488.454370001427</v>
      </c>
      <c r="G221" s="231">
        <v>10714.842318373432</v>
      </c>
      <c r="H221" s="238">
        <v>84710.751151836695</v>
      </c>
      <c r="J221" s="172"/>
      <c r="K221" s="172"/>
    </row>
    <row r="222" spans="1:11" x14ac:dyDescent="0.2">
      <c r="A222" s="229">
        <v>2022</v>
      </c>
      <c r="B222" s="95" t="s">
        <v>3</v>
      </c>
      <c r="C222" s="229" t="s">
        <v>63</v>
      </c>
      <c r="D222" s="237">
        <v>38574.044540413219</v>
      </c>
      <c r="E222" s="231">
        <v>30640.273787767197</v>
      </c>
      <c r="F222" s="231">
        <v>16953.641657958928</v>
      </c>
      <c r="G222" s="231">
        <v>15336.337908999943</v>
      </c>
      <c r="H222" s="238">
        <v>101504.29789513929</v>
      </c>
      <c r="J222" s="172"/>
      <c r="K222" s="172"/>
    </row>
    <row r="223" spans="1:11" x14ac:dyDescent="0.2">
      <c r="A223" s="229">
        <v>2022</v>
      </c>
      <c r="B223" s="95" t="s">
        <v>4</v>
      </c>
      <c r="C223" s="229" t="s">
        <v>63</v>
      </c>
      <c r="D223" s="237">
        <v>39540.563808705891</v>
      </c>
      <c r="E223" s="231">
        <v>35134.923016155706</v>
      </c>
      <c r="F223" s="231">
        <v>18201.280652590893</v>
      </c>
      <c r="G223" s="231">
        <v>16542.103805951734</v>
      </c>
      <c r="H223" s="238">
        <v>109418.87128340422</v>
      </c>
      <c r="J223" s="172"/>
      <c r="K223" s="172"/>
    </row>
    <row r="224" spans="1:11" x14ac:dyDescent="0.2">
      <c r="A224" s="229">
        <v>2022</v>
      </c>
      <c r="B224" s="95" t="s">
        <v>5</v>
      </c>
      <c r="C224" s="229" t="s">
        <v>63</v>
      </c>
      <c r="D224" s="237">
        <v>40590.25002699122</v>
      </c>
      <c r="E224" s="231">
        <v>24532.767935979766</v>
      </c>
      <c r="F224" s="231">
        <v>14012.559209655949</v>
      </c>
      <c r="G224" s="231">
        <v>14038.77099789394</v>
      </c>
      <c r="H224" s="238">
        <v>93174.348170520883</v>
      </c>
      <c r="J224" s="172"/>
      <c r="K224" s="172"/>
    </row>
    <row r="225" spans="1:11" x14ac:dyDescent="0.2">
      <c r="A225" s="229">
        <v>2022</v>
      </c>
      <c r="B225" s="95" t="s">
        <v>6</v>
      </c>
      <c r="C225" s="229" t="s">
        <v>63</v>
      </c>
      <c r="D225" s="237">
        <v>37758.598279923441</v>
      </c>
      <c r="E225" s="231">
        <v>26008.56129963505</v>
      </c>
      <c r="F225" s="231">
        <v>12934.934793191464</v>
      </c>
      <c r="G225" s="231">
        <v>14033.189770226461</v>
      </c>
      <c r="H225" s="238">
        <v>90735.284142976423</v>
      </c>
      <c r="J225" s="172"/>
      <c r="K225" s="172"/>
    </row>
    <row r="226" spans="1:11" x14ac:dyDescent="0.2">
      <c r="A226" s="229">
        <v>2022</v>
      </c>
      <c r="B226" s="95" t="s">
        <v>7</v>
      </c>
      <c r="C226" s="229" t="s">
        <v>63</v>
      </c>
      <c r="D226" s="237">
        <v>33664.950279236393</v>
      </c>
      <c r="E226" s="231">
        <v>28760.61808870194</v>
      </c>
      <c r="F226" s="231">
        <v>15125.634626531077</v>
      </c>
      <c r="G226" s="231">
        <v>15869.739881614398</v>
      </c>
      <c r="H226" s="238">
        <v>93420.942876083805</v>
      </c>
      <c r="J226" s="172"/>
      <c r="K226" s="172"/>
    </row>
    <row r="227" spans="1:11" x14ac:dyDescent="0.2">
      <c r="A227" s="229">
        <v>2022</v>
      </c>
      <c r="B227" s="95" t="s">
        <v>8</v>
      </c>
      <c r="C227" s="229" t="s">
        <v>63</v>
      </c>
      <c r="D227" s="237">
        <v>35642.670309662863</v>
      </c>
      <c r="E227" s="231">
        <v>26288.621728365386</v>
      </c>
      <c r="F227" s="231">
        <v>15421.946753702639</v>
      </c>
      <c r="G227" s="231">
        <v>15564.538134995757</v>
      </c>
      <c r="H227" s="238">
        <v>92917.776926726641</v>
      </c>
      <c r="J227" s="172"/>
      <c r="K227" s="172"/>
    </row>
    <row r="228" spans="1:11" x14ac:dyDescent="0.2">
      <c r="A228" s="229">
        <v>2022</v>
      </c>
      <c r="B228" s="95" t="s">
        <v>9</v>
      </c>
      <c r="C228" s="229" t="s">
        <v>63</v>
      </c>
      <c r="D228" s="237">
        <v>42525.980904451098</v>
      </c>
      <c r="E228" s="231">
        <v>29429.616244165514</v>
      </c>
      <c r="F228" s="231">
        <v>16798.524824090055</v>
      </c>
      <c r="G228" s="231">
        <v>17753.489542760122</v>
      </c>
      <c r="H228" s="238">
        <v>106507.61151546679</v>
      </c>
      <c r="J228" s="172"/>
      <c r="K228" s="172"/>
    </row>
    <row r="229" spans="1:11" x14ac:dyDescent="0.2">
      <c r="A229" s="229">
        <v>2022</v>
      </c>
      <c r="B229" s="95" t="s">
        <v>10</v>
      </c>
      <c r="C229" s="229" t="s">
        <v>63</v>
      </c>
      <c r="D229" s="237">
        <v>46659.531992687836</v>
      </c>
      <c r="E229" s="231">
        <v>31134.927110847188</v>
      </c>
      <c r="F229" s="231">
        <v>16949.162213464155</v>
      </c>
      <c r="G229" s="231">
        <v>7275.361550202324</v>
      </c>
      <c r="H229" s="238">
        <v>102018.9828672015</v>
      </c>
      <c r="J229" s="172"/>
      <c r="K229" s="172"/>
    </row>
    <row r="230" spans="1:11" x14ac:dyDescent="0.2">
      <c r="A230" s="229">
        <v>2022</v>
      </c>
      <c r="B230" s="95" t="s">
        <v>11</v>
      </c>
      <c r="C230" s="229" t="s">
        <v>63</v>
      </c>
      <c r="D230" s="237">
        <v>43335.598323305683</v>
      </c>
      <c r="E230" s="231">
        <v>29035.77560813232</v>
      </c>
      <c r="F230" s="231">
        <v>16654.227111783817</v>
      </c>
      <c r="G230" s="231">
        <v>7072.1847713758361</v>
      </c>
      <c r="H230" s="238">
        <v>96097.785814597664</v>
      </c>
      <c r="J230" s="172"/>
      <c r="K230" s="172"/>
    </row>
    <row r="231" spans="1:11" x14ac:dyDescent="0.2">
      <c r="A231" s="229">
        <v>2022</v>
      </c>
      <c r="B231" s="95" t="s">
        <v>12</v>
      </c>
      <c r="C231" s="229" t="s">
        <v>63</v>
      </c>
      <c r="D231" s="237">
        <v>46466.042126907785</v>
      </c>
      <c r="E231" s="231">
        <v>34003.90216419792</v>
      </c>
      <c r="F231" s="231">
        <v>17579.077298552238</v>
      </c>
      <c r="G231" s="231">
        <v>7708.3529194119255</v>
      </c>
      <c r="H231" s="238">
        <v>105757.37450906986</v>
      </c>
      <c r="K231" s="172"/>
    </row>
    <row r="232" spans="1:11" x14ac:dyDescent="0.2">
      <c r="A232" s="229">
        <v>2022</v>
      </c>
      <c r="B232" s="95" t="s">
        <v>13</v>
      </c>
      <c r="C232" s="229" t="s">
        <v>63</v>
      </c>
      <c r="D232" s="237">
        <v>39087.794847622325</v>
      </c>
      <c r="E232" s="231">
        <v>35502.52011268244</v>
      </c>
      <c r="F232" s="231">
        <v>17190.486488477363</v>
      </c>
      <c r="G232" s="231">
        <v>4858.3683981941294</v>
      </c>
      <c r="H232" s="238">
        <v>96639.169846976249</v>
      </c>
      <c r="K232" s="172"/>
    </row>
    <row r="233" spans="1:11" x14ac:dyDescent="0.2">
      <c r="A233" s="229">
        <v>2023</v>
      </c>
      <c r="B233" s="95" t="s">
        <v>2</v>
      </c>
      <c r="C233" s="229" t="s">
        <v>63</v>
      </c>
      <c r="D233" s="237">
        <v>34527.049999999996</v>
      </c>
      <c r="E233" s="231">
        <v>22002.315155527627</v>
      </c>
      <c r="F233" s="231">
        <v>13396.010101440817</v>
      </c>
      <c r="G233" s="231">
        <v>1019.0755584481649</v>
      </c>
      <c r="H233" s="238">
        <v>70944.450815416611</v>
      </c>
      <c r="K233" s="172"/>
    </row>
    <row r="234" spans="1:11" x14ac:dyDescent="0.2">
      <c r="A234" s="229">
        <v>2023</v>
      </c>
      <c r="B234" s="95" t="s">
        <v>3</v>
      </c>
      <c r="C234" s="229" t="s">
        <v>63</v>
      </c>
      <c r="D234" s="237">
        <v>48265.060000000005</v>
      </c>
      <c r="E234" s="231">
        <v>26223.915157771891</v>
      </c>
      <c r="F234" s="231">
        <v>13108.723378517885</v>
      </c>
      <c r="G234" s="231">
        <v>2631.6443736253868</v>
      </c>
      <c r="H234" s="238">
        <v>90229.342909915169</v>
      </c>
      <c r="K234" s="172"/>
    </row>
    <row r="235" spans="1:11" ht="15" x14ac:dyDescent="0.2">
      <c r="A235" s="229">
        <v>2023</v>
      </c>
      <c r="B235" s="95" t="s">
        <v>4</v>
      </c>
      <c r="C235" s="229" t="s">
        <v>76</v>
      </c>
      <c r="D235" s="237">
        <v>40977.4</v>
      </c>
      <c r="E235" s="231">
        <v>32952.090298038514</v>
      </c>
      <c r="F235" s="231">
        <v>19093.003195834644</v>
      </c>
      <c r="G235" s="231">
        <v>2869.5453222017741</v>
      </c>
      <c r="H235" s="238">
        <v>95892.038816074928</v>
      </c>
      <c r="K235" s="172"/>
    </row>
    <row r="236" spans="1:11" ht="15" x14ac:dyDescent="0.2">
      <c r="A236" s="229">
        <v>2023</v>
      </c>
      <c r="B236" s="95" t="s">
        <v>5</v>
      </c>
      <c r="C236" s="229" t="s">
        <v>76</v>
      </c>
      <c r="D236" s="237">
        <v>34212.14</v>
      </c>
      <c r="E236" s="231">
        <v>27626.679388661971</v>
      </c>
      <c r="F236" s="231">
        <v>17866.313324206651</v>
      </c>
      <c r="G236" s="231">
        <v>1635.3847457246734</v>
      </c>
      <c r="H236" s="238">
        <v>81340.517458593298</v>
      </c>
      <c r="K236" s="172"/>
    </row>
    <row r="237" spans="1:11" ht="15" x14ac:dyDescent="0.2">
      <c r="A237" s="229">
        <v>2023</v>
      </c>
      <c r="B237" s="95" t="s">
        <v>6</v>
      </c>
      <c r="C237" s="229" t="s">
        <v>76</v>
      </c>
      <c r="D237" s="237">
        <v>42787.770000000004</v>
      </c>
      <c r="E237" s="231">
        <v>29040.36</v>
      </c>
      <c r="F237" s="231">
        <v>20295.800000000003</v>
      </c>
      <c r="G237" s="231">
        <v>1913.25</v>
      </c>
      <c r="H237" s="238">
        <v>94037.180000000008</v>
      </c>
      <c r="K237" s="172"/>
    </row>
    <row r="238" spans="1:11" ht="15" x14ac:dyDescent="0.2">
      <c r="A238" s="229">
        <v>2023</v>
      </c>
      <c r="B238" s="95" t="s">
        <v>7</v>
      </c>
      <c r="C238" s="229" t="s">
        <v>76</v>
      </c>
      <c r="D238" s="237">
        <v>38351.25</v>
      </c>
      <c r="E238" s="231">
        <v>27047.160000000003</v>
      </c>
      <c r="F238" s="231">
        <v>18187.350000000002</v>
      </c>
      <c r="G238" s="231">
        <v>1359.3</v>
      </c>
      <c r="H238" s="238">
        <v>84945.060000000012</v>
      </c>
      <c r="K238" s="172"/>
    </row>
    <row r="239" spans="1:11" ht="15" x14ac:dyDescent="0.2">
      <c r="A239" s="229">
        <v>2023</v>
      </c>
      <c r="B239" s="95" t="s">
        <v>8</v>
      </c>
      <c r="C239" s="229" t="s">
        <v>76</v>
      </c>
      <c r="D239" s="237">
        <v>37805.78</v>
      </c>
      <c r="E239" s="231">
        <v>31135.9</v>
      </c>
      <c r="F239" s="231">
        <v>16383.5</v>
      </c>
      <c r="G239" s="231">
        <v>1447.5</v>
      </c>
      <c r="H239" s="238">
        <v>86772.68</v>
      </c>
      <c r="K239" s="172"/>
    </row>
    <row r="240" spans="1:11" ht="15" x14ac:dyDescent="0.2">
      <c r="A240" s="229">
        <v>2023</v>
      </c>
      <c r="B240" s="95" t="s">
        <v>9</v>
      </c>
      <c r="C240" s="229" t="s">
        <v>76</v>
      </c>
      <c r="D240" s="237">
        <v>38597.899999999994</v>
      </c>
      <c r="E240" s="231">
        <v>31307.170000000002</v>
      </c>
      <c r="F240" s="231">
        <v>14485.1</v>
      </c>
      <c r="G240" s="231">
        <v>2183.75</v>
      </c>
      <c r="H240" s="238">
        <v>86573.92</v>
      </c>
      <c r="K240" s="172"/>
    </row>
    <row r="241" spans="1:11" ht="15" x14ac:dyDescent="0.2">
      <c r="A241" s="233">
        <v>2023</v>
      </c>
      <c r="B241" s="177" t="s">
        <v>10</v>
      </c>
      <c r="C241" s="233" t="s">
        <v>76</v>
      </c>
      <c r="D241" s="239">
        <v>41394.962675438837</v>
      </c>
      <c r="E241" s="235">
        <v>32566.666292703798</v>
      </c>
      <c r="F241" s="235">
        <v>13878.952570907184</v>
      </c>
      <c r="G241" s="235">
        <v>2707.75</v>
      </c>
      <c r="H241" s="240">
        <v>90548.331539049832</v>
      </c>
      <c r="K241" s="172"/>
    </row>
    <row r="242" spans="1:11" ht="12.75" x14ac:dyDescent="0.2">
      <c r="A242" s="61"/>
      <c r="B242" s="77"/>
      <c r="C242" s="61"/>
      <c r="D242" s="130"/>
      <c r="E242" s="115"/>
      <c r="F242" s="115"/>
      <c r="G242" s="115"/>
      <c r="H242" s="115"/>
      <c r="K242" s="172"/>
    </row>
    <row r="243" spans="1:11" x14ac:dyDescent="0.25">
      <c r="A243" s="116"/>
      <c r="B243" s="138"/>
      <c r="C243" s="136"/>
      <c r="D243" s="117"/>
      <c r="E243" s="117"/>
      <c r="F243" s="117"/>
      <c r="G243" s="117"/>
      <c r="H243" s="117"/>
    </row>
    <row r="244" spans="1:11" ht="12.75" x14ac:dyDescent="0.2">
      <c r="A244" s="125" t="s">
        <v>55</v>
      </c>
      <c r="B244" s="126"/>
      <c r="C244" s="126"/>
      <c r="D244" s="127"/>
      <c r="E244" s="127"/>
      <c r="F244" s="127"/>
      <c r="G244" s="127"/>
      <c r="H244" s="128"/>
    </row>
    <row r="245" spans="1:11" ht="12.75" x14ac:dyDescent="0.2">
      <c r="A245" s="106" t="s">
        <v>46</v>
      </c>
      <c r="B245" s="137"/>
      <c r="C245" s="137"/>
      <c r="D245" s="136"/>
      <c r="E245" s="136"/>
      <c r="F245" s="136"/>
      <c r="G245" s="136"/>
      <c r="H245" s="107"/>
    </row>
    <row r="246" spans="1:11" ht="12.75" x14ac:dyDescent="0.2">
      <c r="A246" s="334" t="s">
        <v>58</v>
      </c>
      <c r="B246" s="335"/>
      <c r="C246" s="335"/>
      <c r="D246" s="335"/>
      <c r="E246" s="335"/>
      <c r="F246" s="335"/>
      <c r="G246" s="335"/>
      <c r="H246" s="336"/>
    </row>
    <row r="247" spans="1:11" ht="12.75" x14ac:dyDescent="0.2">
      <c r="A247" s="334"/>
      <c r="B247" s="335"/>
      <c r="C247" s="335"/>
      <c r="D247" s="335"/>
      <c r="E247" s="335"/>
      <c r="F247" s="335"/>
      <c r="G247" s="335"/>
      <c r="H247" s="336"/>
    </row>
    <row r="248" spans="1:11" ht="12.75" x14ac:dyDescent="0.2">
      <c r="A248" s="108" t="s">
        <v>33</v>
      </c>
      <c r="B248" s="135"/>
      <c r="C248" s="135"/>
      <c r="D248" s="134"/>
      <c r="E248" s="134"/>
      <c r="F248" s="134"/>
      <c r="G248" s="134"/>
      <c r="H248" s="109"/>
    </row>
    <row r="249" spans="1:11" ht="12.75" x14ac:dyDescent="0.2">
      <c r="A249" s="337" t="s">
        <v>59</v>
      </c>
      <c r="B249" s="338"/>
      <c r="C249" s="338"/>
      <c r="D249" s="338"/>
      <c r="E249" s="338"/>
      <c r="F249" s="338"/>
      <c r="G249" s="338"/>
      <c r="H249" s="339"/>
    </row>
    <row r="250" spans="1:11" ht="12.75" x14ac:dyDescent="0.2">
      <c r="A250" s="337"/>
      <c r="B250" s="338"/>
      <c r="C250" s="338"/>
      <c r="D250" s="338"/>
      <c r="E250" s="338"/>
      <c r="F250" s="338"/>
      <c r="G250" s="338"/>
      <c r="H250" s="339"/>
    </row>
    <row r="251" spans="1:11" ht="16.5" customHeight="1" x14ac:dyDescent="0.2">
      <c r="A251" s="337"/>
      <c r="B251" s="338"/>
      <c r="C251" s="338"/>
      <c r="D251" s="338"/>
      <c r="E251" s="338"/>
      <c r="F251" s="338"/>
      <c r="G251" s="338"/>
      <c r="H251" s="339"/>
    </row>
    <row r="252" spans="1:11" ht="41.25" customHeight="1" x14ac:dyDescent="0.2">
      <c r="A252" s="334" t="s">
        <v>92</v>
      </c>
      <c r="B252" s="338"/>
      <c r="C252" s="338"/>
      <c r="D252" s="338"/>
      <c r="E252" s="338"/>
      <c r="F252" s="338"/>
      <c r="G252" s="338"/>
      <c r="H252" s="339"/>
    </row>
    <row r="253" spans="1:11" ht="18" customHeight="1" x14ac:dyDescent="0.2">
      <c r="A253" s="330" t="str">
        <f>'Anexo 1'!A35</f>
        <v>Actualizado el 10 de noviembre de 2023</v>
      </c>
      <c r="B253" s="331"/>
      <c r="C253" s="331"/>
      <c r="D253" s="331"/>
      <c r="E253" s="133"/>
      <c r="F253" s="133"/>
      <c r="G253" s="133"/>
      <c r="H253" s="110"/>
    </row>
    <row r="254" spans="1:11" ht="6" customHeight="1" x14ac:dyDescent="0.25">
      <c r="A254" s="111"/>
      <c r="B254" s="112"/>
      <c r="C254" s="112"/>
      <c r="D254" s="113"/>
      <c r="E254" s="113"/>
      <c r="F254" s="113"/>
      <c r="G254" s="113"/>
      <c r="H254" s="114"/>
    </row>
  </sheetData>
  <mergeCells count="14">
    <mergeCell ref="A4:H5"/>
    <mergeCell ref="A6:H8"/>
    <mergeCell ref="A9:A10"/>
    <mergeCell ref="B9:B10"/>
    <mergeCell ref="C9:C10"/>
    <mergeCell ref="H9:H10"/>
    <mergeCell ref="A253:D253"/>
    <mergeCell ref="D9:D10"/>
    <mergeCell ref="E9:E10"/>
    <mergeCell ref="F9:F10"/>
    <mergeCell ref="G9:G10"/>
    <mergeCell ref="A246:H247"/>
    <mergeCell ref="A249:H251"/>
    <mergeCell ref="A252:H252"/>
  </mergeCells>
  <phoneticPr fontId="36" type="noConversion"/>
  <pageMargins left="0.7" right="0.7" top="0.75" bottom="0.75" header="0.3" footer="0.3"/>
  <pageSetup orientation="portrait" horizontalDpi="300"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C50"/>
  <sheetViews>
    <sheetView showGridLines="0" zoomScale="85" zoomScaleNormal="85" workbookViewId="0">
      <pane ySplit="8" topLeftCell="A9" activePane="bottomLeft" state="frozen"/>
      <selection pane="bottomLeft" activeCell="L23" sqref="L23"/>
    </sheetView>
  </sheetViews>
  <sheetFormatPr baseColWidth="10" defaultRowHeight="12.75" x14ac:dyDescent="0.2"/>
  <cols>
    <col min="1" max="1" width="15.85546875" customWidth="1"/>
    <col min="2" max="2" width="7.28515625" customWidth="1"/>
    <col min="3" max="3" width="11" customWidth="1"/>
    <col min="4" max="4" width="7.28515625" customWidth="1"/>
    <col min="5" max="6" width="1" customWidth="1"/>
    <col min="7" max="7" width="2.28515625" customWidth="1"/>
    <col min="8" max="8" width="6.140625" customWidth="1"/>
    <col min="9" max="9" width="6.7109375" customWidth="1"/>
    <col min="10" max="10" width="8.28515625" customWidth="1"/>
    <col min="11" max="12" width="1.42578125" customWidth="1"/>
    <col min="13" max="13" width="10.85546875" customWidth="1"/>
    <col min="14" max="29" width="11.42578125" style="45"/>
  </cols>
  <sheetData>
    <row r="1" spans="1:29" ht="63.75" customHeight="1" x14ac:dyDescent="0.2"/>
    <row r="2" spans="1:29" ht="12.75" customHeight="1" x14ac:dyDescent="0.2"/>
    <row r="3" spans="1:29" ht="17.25" customHeight="1" x14ac:dyDescent="0.2">
      <c r="A3" s="257" t="s">
        <v>41</v>
      </c>
      <c r="B3" s="257"/>
      <c r="C3" s="257"/>
      <c r="D3" s="257"/>
      <c r="E3" s="257"/>
      <c r="F3" s="257"/>
      <c r="G3" s="257"/>
      <c r="H3" s="257"/>
      <c r="I3" s="257"/>
      <c r="J3" s="257"/>
      <c r="K3" s="257"/>
      <c r="L3" s="257"/>
      <c r="M3" s="257"/>
    </row>
    <row r="4" spans="1:29" ht="15.75" customHeight="1" x14ac:dyDescent="0.2">
      <c r="A4" s="257"/>
      <c r="B4" s="257"/>
      <c r="C4" s="257"/>
      <c r="D4" s="257"/>
      <c r="E4" s="257"/>
      <c r="F4" s="257"/>
      <c r="G4" s="257"/>
      <c r="H4" s="257"/>
      <c r="I4" s="257"/>
      <c r="J4" s="257"/>
      <c r="K4" s="257"/>
      <c r="L4" s="257"/>
      <c r="M4" s="257"/>
    </row>
    <row r="5" spans="1:29" s="21" customFormat="1" ht="49.5" customHeight="1" x14ac:dyDescent="0.2">
      <c r="A5" s="322" t="s">
        <v>86</v>
      </c>
      <c r="B5" s="322"/>
      <c r="C5" s="322"/>
      <c r="D5" s="322"/>
      <c r="E5" s="322"/>
      <c r="F5" s="322"/>
      <c r="G5" s="322"/>
      <c r="H5" s="322"/>
      <c r="I5" s="322"/>
      <c r="J5" s="322"/>
      <c r="K5" s="322"/>
      <c r="L5" s="322"/>
      <c r="M5" s="323"/>
      <c r="N5" s="140"/>
      <c r="O5" s="140"/>
      <c r="P5" s="140"/>
      <c r="Q5" s="140"/>
      <c r="R5" s="140"/>
      <c r="S5" s="140"/>
      <c r="T5" s="140"/>
      <c r="U5" s="140"/>
      <c r="V5" s="140"/>
      <c r="W5" s="140"/>
      <c r="X5" s="140"/>
      <c r="Y5" s="140"/>
      <c r="Z5" s="140"/>
      <c r="AA5" s="140"/>
      <c r="AB5" s="140"/>
      <c r="AC5" s="140"/>
    </row>
    <row r="6" spans="1:29" s="21" customFormat="1" ht="12" customHeight="1" x14ac:dyDescent="0.2">
      <c r="A6" s="158"/>
      <c r="B6" s="158"/>
      <c r="C6" s="158"/>
      <c r="D6" s="158"/>
      <c r="E6" s="158"/>
      <c r="F6" s="158"/>
      <c r="G6" s="158"/>
      <c r="H6" s="158"/>
      <c r="I6" s="352" t="s">
        <v>72</v>
      </c>
      <c r="J6" s="352"/>
      <c r="K6" s="158"/>
      <c r="N6" s="140"/>
      <c r="O6" s="140"/>
      <c r="P6" s="140"/>
      <c r="Q6" s="140"/>
      <c r="R6" s="140"/>
      <c r="S6" s="140"/>
      <c r="T6" s="140"/>
      <c r="U6" s="140"/>
      <c r="V6" s="140"/>
      <c r="W6" s="140"/>
      <c r="X6" s="140"/>
      <c r="Y6" s="140"/>
      <c r="Z6" s="140"/>
      <c r="AA6" s="140"/>
      <c r="AB6" s="140"/>
      <c r="AC6" s="140"/>
    </row>
    <row r="7" spans="1:29" ht="21" customHeight="1" x14ac:dyDescent="0.2">
      <c r="A7" s="353" t="s">
        <v>69</v>
      </c>
      <c r="B7" s="348" t="s">
        <v>14</v>
      </c>
      <c r="C7" s="348"/>
      <c r="D7" s="348"/>
      <c r="E7" s="348"/>
      <c r="F7" s="348"/>
      <c r="G7" s="348"/>
      <c r="H7" s="348" t="s">
        <v>70</v>
      </c>
      <c r="I7" s="348"/>
      <c r="J7" s="348"/>
      <c r="K7" s="348"/>
      <c r="L7" s="348"/>
      <c r="M7" s="349"/>
    </row>
    <row r="8" spans="1:29" ht="36.75" customHeight="1" thickBot="1" x14ac:dyDescent="0.25">
      <c r="A8" s="354"/>
      <c r="B8" s="350" t="s">
        <v>87</v>
      </c>
      <c r="C8" s="350"/>
      <c r="D8" s="350"/>
      <c r="E8" s="350"/>
      <c r="F8" s="350"/>
      <c r="G8" s="350"/>
      <c r="H8" s="350" t="s">
        <v>88</v>
      </c>
      <c r="I8" s="350"/>
      <c r="J8" s="350"/>
      <c r="K8" s="350"/>
      <c r="L8" s="350"/>
      <c r="M8" s="351"/>
    </row>
    <row r="9" spans="1:29" ht="15" customHeight="1" thickTop="1" x14ac:dyDescent="0.2">
      <c r="A9" s="167" t="s">
        <v>71</v>
      </c>
      <c r="B9" s="153"/>
      <c r="C9" s="154">
        <v>-0.48961786369858373</v>
      </c>
      <c r="D9" s="155"/>
      <c r="F9" s="154"/>
      <c r="G9" s="153"/>
      <c r="H9" s="153"/>
      <c r="I9" s="154">
        <v>0.24681987323722865</v>
      </c>
      <c r="J9" s="93"/>
      <c r="K9" s="93"/>
      <c r="L9" s="154"/>
      <c r="M9" s="156"/>
      <c r="N9" s="142"/>
    </row>
    <row r="10" spans="1:29" ht="15" customHeight="1" x14ac:dyDescent="0.2">
      <c r="A10" s="167" t="s">
        <v>28</v>
      </c>
      <c r="B10" s="153"/>
      <c r="C10" s="93">
        <v>1.4199965310327229</v>
      </c>
      <c r="D10" s="155"/>
      <c r="F10" s="58"/>
      <c r="G10" s="153"/>
      <c r="H10" s="153"/>
      <c r="I10" s="93">
        <v>3.1304165258183332</v>
      </c>
      <c r="J10" s="93"/>
      <c r="K10" s="93"/>
      <c r="L10" s="93"/>
      <c r="M10" s="94"/>
      <c r="N10" s="142"/>
      <c r="P10" s="173"/>
    </row>
    <row r="11" spans="1:29" ht="15" customHeight="1" x14ac:dyDescent="0.2">
      <c r="A11" s="168" t="s">
        <v>32</v>
      </c>
      <c r="B11" s="153"/>
      <c r="C11" s="93">
        <v>25.317516200803752</v>
      </c>
      <c r="D11" s="155"/>
      <c r="F11" s="58"/>
      <c r="G11" s="153"/>
      <c r="H11" s="153"/>
      <c r="I11" s="93">
        <v>12.503300242600332</v>
      </c>
      <c r="J11" s="93"/>
      <c r="K11" s="93"/>
      <c r="L11" s="93"/>
      <c r="M11" s="94"/>
      <c r="N11" s="142"/>
      <c r="P11" s="173"/>
    </row>
    <row r="12" spans="1:29" ht="15" customHeight="1" x14ac:dyDescent="0.2">
      <c r="A12" s="168" t="s">
        <v>31</v>
      </c>
      <c r="B12" s="153"/>
      <c r="C12" s="93">
        <v>-17.757810855176004</v>
      </c>
      <c r="D12" s="155"/>
      <c r="F12" s="58"/>
      <c r="G12" s="153"/>
      <c r="H12" s="153"/>
      <c r="I12" s="93">
        <v>-6.1233267551253618</v>
      </c>
      <c r="J12" s="93"/>
      <c r="K12" s="93"/>
      <c r="L12" s="93"/>
      <c r="M12" s="94"/>
      <c r="N12" s="142"/>
      <c r="P12" s="173"/>
    </row>
    <row r="13" spans="1:29" ht="15" customHeight="1" x14ac:dyDescent="0.2">
      <c r="A13" s="167" t="s">
        <v>29</v>
      </c>
      <c r="B13" s="153"/>
      <c r="C13" s="93">
        <v>6.0766906214375211</v>
      </c>
      <c r="D13" s="155"/>
      <c r="F13" s="93"/>
      <c r="G13" s="153"/>
      <c r="H13" s="153"/>
      <c r="I13" s="93">
        <v>8.7034012765369653</v>
      </c>
      <c r="J13" s="93"/>
      <c r="K13" s="93"/>
      <c r="L13" s="93"/>
      <c r="M13" s="94"/>
      <c r="N13" s="142"/>
      <c r="P13" s="173"/>
    </row>
    <row r="14" spans="1:29" ht="15" customHeight="1" x14ac:dyDescent="0.2">
      <c r="A14" s="169" t="s">
        <v>30</v>
      </c>
      <c r="B14" s="153"/>
      <c r="C14" s="93">
        <v>-8.7187978790895073</v>
      </c>
      <c r="D14" s="155"/>
      <c r="F14" s="93"/>
      <c r="G14" s="153"/>
      <c r="H14" s="153"/>
      <c r="I14" s="93">
        <v>-5.7677004672083427</v>
      </c>
      <c r="J14" s="93"/>
      <c r="K14" s="93"/>
      <c r="L14" s="93"/>
      <c r="M14" s="94"/>
      <c r="N14" s="142"/>
      <c r="P14" s="173"/>
    </row>
    <row r="15" spans="1:29" ht="15" customHeight="1" x14ac:dyDescent="0.2">
      <c r="A15" s="170" t="s">
        <v>25</v>
      </c>
      <c r="B15" s="165"/>
      <c r="C15" s="163">
        <v>-54.002811898076523</v>
      </c>
      <c r="D15" s="166"/>
      <c r="E15" s="151"/>
      <c r="F15" s="163"/>
      <c r="G15" s="165"/>
      <c r="H15" s="165"/>
      <c r="I15" s="163">
        <v>-66.569422681223159</v>
      </c>
      <c r="J15" s="163"/>
      <c r="K15" s="163"/>
      <c r="L15" s="163"/>
      <c r="M15" s="164"/>
      <c r="N15" s="142"/>
      <c r="P15" s="173"/>
    </row>
    <row r="16" spans="1:29" ht="15" customHeight="1" x14ac:dyDescent="0.25">
      <c r="A16" s="141"/>
      <c r="B16" s="118"/>
      <c r="C16" s="119"/>
      <c r="D16" s="120"/>
      <c r="E16" s="121"/>
      <c r="F16" s="121"/>
      <c r="G16" s="121"/>
      <c r="H16" s="44"/>
    </row>
    <row r="17" spans="1:13" ht="15" customHeight="1" x14ac:dyDescent="0.25">
      <c r="A17" s="141"/>
      <c r="B17" s="118"/>
      <c r="C17" s="119"/>
      <c r="D17" s="120"/>
      <c r="E17" s="121"/>
      <c r="F17" s="121"/>
      <c r="G17" s="121"/>
      <c r="H17" s="4"/>
    </row>
    <row r="18" spans="1:13" ht="15" customHeight="1" x14ac:dyDescent="0.25">
      <c r="A18" s="269" t="s">
        <v>53</v>
      </c>
      <c r="B18" s="270"/>
      <c r="C18" s="270"/>
      <c r="D18" s="270"/>
      <c r="E18" s="270"/>
      <c r="F18" s="270"/>
      <c r="G18" s="145"/>
      <c r="H18" s="146"/>
      <c r="I18" s="147"/>
      <c r="J18" s="147"/>
      <c r="K18" s="147"/>
      <c r="L18" s="147"/>
      <c r="M18" s="148"/>
    </row>
    <row r="19" spans="1:13" ht="17.25" customHeight="1" x14ac:dyDescent="0.25">
      <c r="A19" s="39" t="s">
        <v>16</v>
      </c>
      <c r="B19" s="40"/>
      <c r="C19" s="40"/>
      <c r="D19" s="40"/>
      <c r="E19" s="40"/>
      <c r="F19" s="40"/>
      <c r="G19" s="143"/>
      <c r="H19" s="4"/>
      <c r="M19" s="149"/>
    </row>
    <row r="20" spans="1:13" ht="17.25" customHeight="1" x14ac:dyDescent="0.25">
      <c r="A20" s="39" t="s">
        <v>54</v>
      </c>
      <c r="B20" s="40"/>
      <c r="C20" s="40"/>
      <c r="D20" s="40"/>
      <c r="E20" s="40"/>
      <c r="F20" s="40"/>
      <c r="G20" s="144"/>
      <c r="H20" s="4"/>
      <c r="M20" s="149"/>
    </row>
    <row r="21" spans="1:13" ht="33" customHeight="1" x14ac:dyDescent="0.2">
      <c r="A21" s="266" t="s">
        <v>58</v>
      </c>
      <c r="B21" s="267"/>
      <c r="C21" s="267"/>
      <c r="D21" s="267"/>
      <c r="E21" s="267"/>
      <c r="F21" s="267"/>
      <c r="G21" s="267"/>
      <c r="H21" s="267"/>
      <c r="I21" s="267"/>
      <c r="J21" s="267"/>
      <c r="K21" s="267"/>
      <c r="L21" s="267"/>
      <c r="M21" s="268"/>
    </row>
    <row r="22" spans="1:13" ht="27.75" customHeight="1" x14ac:dyDescent="0.2">
      <c r="A22" s="266" t="s">
        <v>68</v>
      </c>
      <c r="B22" s="267"/>
      <c r="C22" s="267"/>
      <c r="D22" s="267"/>
      <c r="E22" s="267"/>
      <c r="F22" s="267"/>
      <c r="G22" s="267"/>
      <c r="H22" s="267"/>
      <c r="I22" s="267"/>
      <c r="J22" s="267"/>
      <c r="K22" s="267"/>
      <c r="L22" s="267"/>
      <c r="M22" s="268"/>
    </row>
    <row r="23" spans="1:13" ht="20.25" customHeight="1" x14ac:dyDescent="0.25">
      <c r="A23" s="41" t="str">
        <f>'Anexo 1'!A35</f>
        <v>Actualizado el 10 de noviembre de 2023</v>
      </c>
      <c r="B23" s="40"/>
      <c r="C23" s="40"/>
      <c r="D23" s="40"/>
      <c r="E23" s="42"/>
      <c r="F23" s="42"/>
      <c r="G23" s="4"/>
      <c r="H23" s="4"/>
      <c r="M23" s="149"/>
    </row>
    <row r="24" spans="1:13" ht="7.5" customHeight="1" x14ac:dyDescent="0.25">
      <c r="A24" s="17"/>
      <c r="B24" s="18"/>
      <c r="C24" s="19"/>
      <c r="D24" s="18"/>
      <c r="E24" s="18"/>
      <c r="F24" s="18"/>
      <c r="G24" s="18"/>
      <c r="H24" s="150"/>
      <c r="I24" s="151"/>
      <c r="J24" s="151"/>
      <c r="K24" s="151"/>
      <c r="L24" s="151"/>
      <c r="M24" s="152"/>
    </row>
    <row r="25" spans="1:13" ht="15" x14ac:dyDescent="0.25">
      <c r="A25" s="4"/>
      <c r="B25" s="4"/>
      <c r="C25" s="5"/>
      <c r="D25" s="4"/>
      <c r="E25" s="4"/>
      <c r="F25" s="4"/>
      <c r="G25" s="4"/>
    </row>
    <row r="26" spans="1:13" ht="15" x14ac:dyDescent="0.25">
      <c r="A26" s="4"/>
      <c r="B26" s="4"/>
      <c r="C26" s="4"/>
      <c r="D26" s="4"/>
      <c r="E26" s="4"/>
      <c r="F26" s="4"/>
      <c r="G26" s="4"/>
    </row>
    <row r="27" spans="1:13" ht="15" x14ac:dyDescent="0.25">
      <c r="A27" s="4"/>
      <c r="B27" s="4"/>
      <c r="C27" s="4"/>
      <c r="D27" s="4"/>
      <c r="E27" s="4"/>
      <c r="F27" s="4"/>
      <c r="G27" s="4"/>
      <c r="H27" s="8"/>
    </row>
    <row r="28" spans="1:13" ht="12.75" customHeight="1" x14ac:dyDescent="0.25">
      <c r="A28" s="4"/>
      <c r="B28" s="4"/>
      <c r="C28" s="4"/>
      <c r="D28" s="4"/>
      <c r="E28" s="4"/>
      <c r="F28" s="4"/>
      <c r="G28" s="4"/>
      <c r="H28" s="8"/>
    </row>
    <row r="29" spans="1:13" ht="15" x14ac:dyDescent="0.25">
      <c r="A29" s="4"/>
      <c r="B29" s="4"/>
      <c r="C29" s="4"/>
      <c r="D29" s="4"/>
      <c r="E29" s="4"/>
      <c r="F29" s="4"/>
      <c r="G29" s="4"/>
    </row>
    <row r="30" spans="1:13" ht="15" x14ac:dyDescent="0.25">
      <c r="A30" s="4"/>
      <c r="B30" s="4"/>
      <c r="C30" s="4"/>
      <c r="D30" s="4"/>
      <c r="E30" s="4"/>
      <c r="F30" s="4"/>
      <c r="G30" s="4"/>
    </row>
    <row r="31" spans="1:13" ht="15" x14ac:dyDescent="0.25">
      <c r="A31" s="4"/>
      <c r="B31" s="4"/>
      <c r="C31" s="4"/>
      <c r="D31" s="4"/>
      <c r="E31" s="4"/>
      <c r="F31" s="4"/>
      <c r="G31" s="4"/>
    </row>
    <row r="32" spans="1:13" ht="15" x14ac:dyDescent="0.25">
      <c r="A32" s="4"/>
      <c r="B32" s="4"/>
      <c r="C32" s="4"/>
      <c r="D32" s="4"/>
      <c r="E32" s="4"/>
      <c r="F32" s="4"/>
      <c r="G32" s="4"/>
    </row>
    <row r="33" spans="1:8" ht="15" x14ac:dyDescent="0.25">
      <c r="A33" s="4"/>
      <c r="B33" s="4"/>
      <c r="C33" s="4"/>
      <c r="D33" s="4"/>
      <c r="E33" s="4"/>
      <c r="F33" s="4"/>
      <c r="G33" s="4"/>
    </row>
    <row r="34" spans="1:8" ht="15" x14ac:dyDescent="0.25">
      <c r="A34" s="4"/>
      <c r="B34" s="4"/>
      <c r="C34" s="4"/>
      <c r="D34" s="4"/>
      <c r="E34" s="4"/>
      <c r="F34" s="4"/>
      <c r="G34" s="4"/>
    </row>
    <row r="35" spans="1:8" ht="15" x14ac:dyDescent="0.25">
      <c r="A35" s="4"/>
      <c r="B35" s="4"/>
      <c r="C35" s="4"/>
      <c r="D35" s="4"/>
      <c r="E35" s="4"/>
      <c r="F35" s="4"/>
      <c r="G35" s="4"/>
      <c r="H35" s="9"/>
    </row>
    <row r="36" spans="1:8" x14ac:dyDescent="0.2">
      <c r="A36" s="10"/>
      <c r="B36" s="7"/>
      <c r="C36" s="7"/>
      <c r="D36" s="7"/>
      <c r="E36" s="11"/>
      <c r="F36" s="11"/>
      <c r="G36" s="11"/>
      <c r="H36" s="9"/>
    </row>
    <row r="37" spans="1:8" x14ac:dyDescent="0.2">
      <c r="D37" s="6"/>
      <c r="E37" s="6"/>
      <c r="F37" s="6"/>
      <c r="G37" s="6"/>
      <c r="H37" s="9"/>
    </row>
    <row r="38" spans="1:8" x14ac:dyDescent="0.2">
      <c r="E38" s="12"/>
      <c r="F38" s="12"/>
      <c r="G38" s="12"/>
      <c r="H38" s="9"/>
    </row>
    <row r="39" spans="1:8" ht="14.25" x14ac:dyDescent="0.2">
      <c r="E39" s="13"/>
      <c r="F39" s="13"/>
      <c r="G39" s="13"/>
    </row>
    <row r="40" spans="1:8" ht="14.25" x14ac:dyDescent="0.2">
      <c r="E40" s="13"/>
      <c r="F40" s="13"/>
      <c r="G40" s="13"/>
    </row>
    <row r="41" spans="1:8" ht="14.25" x14ac:dyDescent="0.2">
      <c r="E41" s="13"/>
      <c r="F41" s="13"/>
    </row>
    <row r="42" spans="1:8" ht="14.25" x14ac:dyDescent="0.2">
      <c r="E42" s="13"/>
      <c r="F42" s="13"/>
    </row>
    <row r="47" spans="1:8" x14ac:dyDescent="0.2">
      <c r="G47" s="9"/>
    </row>
    <row r="48" spans="1:8" x14ac:dyDescent="0.2">
      <c r="G48" s="9"/>
    </row>
    <row r="49" spans="7:7" x14ac:dyDescent="0.2">
      <c r="G49" s="9"/>
    </row>
    <row r="50" spans="7:7" x14ac:dyDescent="0.2">
      <c r="G50" s="9"/>
    </row>
  </sheetData>
  <mergeCells count="15">
    <mergeCell ref="A3:M4"/>
    <mergeCell ref="A5:M5"/>
    <mergeCell ref="A22:M22"/>
    <mergeCell ref="A21:M21"/>
    <mergeCell ref="H7:J7"/>
    <mergeCell ref="K7:M7"/>
    <mergeCell ref="B8:D8"/>
    <mergeCell ref="E8:G8"/>
    <mergeCell ref="H8:J8"/>
    <mergeCell ref="K8:M8"/>
    <mergeCell ref="E7:G7"/>
    <mergeCell ref="A18:F18"/>
    <mergeCell ref="I6:J6"/>
    <mergeCell ref="A7:A8"/>
    <mergeCell ref="B7:D7"/>
  </mergeCells>
  <pageMargins left="0.74803149606299213" right="0.74803149606299213" top="0.98425196850393704" bottom="0.98425196850393704" header="0" footer="0"/>
  <pageSetup scale="34" orientation="portrait"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Contenido</vt:lpstr>
      <vt:lpstr>Anexo 1</vt:lpstr>
      <vt:lpstr>Anexo 2</vt:lpstr>
      <vt:lpstr>Anexo 3</vt:lpstr>
      <vt:lpstr>Anexo 4</vt:lpstr>
      <vt:lpstr>Anexo 5</vt:lpstr>
    </vt:vector>
  </TitlesOfParts>
  <Company>dane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Estadísticas de Concreto Premezclado (EC) - mayo 2021</dc:title>
  <dc:subject>Estadísticas de Concreto Premezclado (EC) - mayo 2021</dc:subject>
  <dc:creator>DANE</dc:creator>
  <cp:lastModifiedBy>Andrea Lorena Parra Sanchez</cp:lastModifiedBy>
  <cp:lastPrinted>2017-01-26T18:35:38Z</cp:lastPrinted>
  <dcterms:created xsi:type="dcterms:W3CDTF">2010-06-24T15:17:42Z</dcterms:created>
  <dcterms:modified xsi:type="dcterms:W3CDTF">2023-11-10T15:13:14Z</dcterms:modified>
</cp:coreProperties>
</file>