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Regiones/"/>
    </mc:Choice>
  </mc:AlternateContent>
  <xr:revisionPtr revIDLastSave="43" documentId="13_ncr:1_{A9434A93-5995-4064-86EC-889C84B96FFF}" xr6:coauthVersionLast="47" xr6:coauthVersionMax="47" xr10:uidLastSave="{AB54FD89-CA02-4B8F-BF48-BDC00FC983CE}"/>
  <workbookProtection workbookAlgorithmName="SHA-512" workbookHashValue="IAaUnRn/4j5qeq5zTbilzQIEDhQz7lLTZOftf04U3bEJ1cwSY6pteuNDWVu8CNmfYbS7NI9zdkj0mrSo78DC+Q==" workbookSaltValue="sgCO40g0haiYYNVqoLrOAg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2" i="8" l="1"/>
  <c r="AC293" i="8"/>
  <c r="AC292" i="8"/>
  <c r="AC284" i="8"/>
  <c r="AC285" i="8"/>
  <c r="AC286" i="8"/>
  <c r="AC287" i="8"/>
  <c r="AC288" i="8"/>
  <c r="AC289" i="8"/>
  <c r="AC290" i="8"/>
  <c r="AC291" i="8"/>
  <c r="AC268" i="8"/>
  <c r="AC269" i="8"/>
  <c r="AC270" i="8"/>
  <c r="AC271" i="8"/>
  <c r="AC272" i="8"/>
  <c r="AC273" i="8"/>
  <c r="AC274" i="8"/>
  <c r="AC275" i="8"/>
  <c r="AC276" i="8"/>
  <c r="AC277" i="8"/>
  <c r="AC278" i="8"/>
  <c r="AC279" i="8"/>
  <c r="AC280" i="8"/>
  <c r="AC281" i="8"/>
  <c r="AC282" i="8"/>
  <c r="AC283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B526" i="8"/>
  <c r="C526" i="8"/>
  <c r="B527" i="8"/>
  <c r="C527" i="8"/>
  <c r="B528" i="8"/>
  <c r="C528" i="8"/>
  <c r="R6" i="8" s="1"/>
  <c r="B529" i="8"/>
  <c r="C529" i="8"/>
  <c r="R7" i="8" s="1"/>
  <c r="B530" i="8"/>
  <c r="C530" i="8"/>
  <c r="B531" i="8"/>
  <c r="C531" i="8"/>
  <c r="B532" i="8"/>
  <c r="C532" i="8"/>
  <c r="R10" i="8" s="1"/>
  <c r="B533" i="8"/>
  <c r="C533" i="8"/>
  <c r="R11" i="8" s="1"/>
  <c r="B534" i="8"/>
  <c r="C534" i="8"/>
  <c r="B535" i="8"/>
  <c r="C535" i="8"/>
  <c r="B536" i="8"/>
  <c r="C536" i="8"/>
  <c r="R14" i="8" s="1"/>
  <c r="B537" i="8"/>
  <c r="C537" i="8"/>
  <c r="B538" i="8"/>
  <c r="C538" i="8"/>
  <c r="B539" i="8"/>
  <c r="C539" i="8"/>
  <c r="B540" i="8"/>
  <c r="C540" i="8"/>
  <c r="R18" i="8" s="1"/>
  <c r="B541" i="8"/>
  <c r="C541" i="8"/>
  <c r="R19" i="8" s="1"/>
  <c r="B542" i="8"/>
  <c r="C542" i="8"/>
  <c r="B543" i="8"/>
  <c r="C543" i="8"/>
  <c r="B544" i="8"/>
  <c r="C544" i="8"/>
  <c r="B545" i="8"/>
  <c r="C545" i="8"/>
  <c r="B546" i="8"/>
  <c r="C546" i="8"/>
  <c r="B547" i="8"/>
  <c r="C547" i="8"/>
  <c r="B548" i="8"/>
  <c r="C548" i="8"/>
  <c r="B549" i="8"/>
  <c r="C549" i="8"/>
  <c r="B550" i="8"/>
  <c r="C550" i="8"/>
  <c r="B551" i="8"/>
  <c r="C551" i="8"/>
  <c r="B552" i="8"/>
  <c r="C552" i="8"/>
  <c r="B553" i="8"/>
  <c r="C553" i="8"/>
  <c r="R31" i="8" s="1"/>
  <c r="B554" i="8"/>
  <c r="C554" i="8"/>
  <c r="B525" i="8"/>
  <c r="C525" i="8"/>
  <c r="R3" i="8"/>
  <c r="B496" i="8"/>
  <c r="C496" i="8"/>
  <c r="B497" i="8"/>
  <c r="C497" i="8"/>
  <c r="B498" i="8"/>
  <c r="C498" i="8"/>
  <c r="B499" i="8"/>
  <c r="C499" i="8"/>
  <c r="B500" i="8"/>
  <c r="C500" i="8"/>
  <c r="B501" i="8"/>
  <c r="C501" i="8"/>
  <c r="B502" i="8"/>
  <c r="C502" i="8"/>
  <c r="B503" i="8"/>
  <c r="C503" i="8"/>
  <c r="B504" i="8"/>
  <c r="C504" i="8"/>
  <c r="B505" i="8"/>
  <c r="C505" i="8"/>
  <c r="B506" i="8"/>
  <c r="C506" i="8"/>
  <c r="B507" i="8"/>
  <c r="C507" i="8"/>
  <c r="B508" i="8"/>
  <c r="C508" i="8"/>
  <c r="B509" i="8"/>
  <c r="C509" i="8"/>
  <c r="B510" i="8"/>
  <c r="C510" i="8"/>
  <c r="B511" i="8"/>
  <c r="C511" i="8"/>
  <c r="B512" i="8"/>
  <c r="C512" i="8"/>
  <c r="B513" i="8"/>
  <c r="C513" i="8"/>
  <c r="B514" i="8"/>
  <c r="C514" i="8"/>
  <c r="B515" i="8"/>
  <c r="C515" i="8"/>
  <c r="B516" i="8"/>
  <c r="C516" i="8"/>
  <c r="Q46" i="8" s="1"/>
  <c r="B517" i="8"/>
  <c r="C517" i="8"/>
  <c r="Q47" i="8" s="1"/>
  <c r="B518" i="8"/>
  <c r="C518" i="8"/>
  <c r="Q48" i="8" s="1"/>
  <c r="B519" i="8"/>
  <c r="C519" i="8"/>
  <c r="Q49" i="8" s="1"/>
  <c r="B520" i="8"/>
  <c r="C520" i="8"/>
  <c r="Q50" i="8" s="1"/>
  <c r="B521" i="8"/>
  <c r="C521" i="8"/>
  <c r="Q51" i="8" s="1"/>
  <c r="B522" i="8"/>
  <c r="C522" i="8"/>
  <c r="Q52" i="8" s="1"/>
  <c r="B523" i="8"/>
  <c r="C523" i="8"/>
  <c r="Q53" i="8" s="1"/>
  <c r="B524" i="8"/>
  <c r="C524" i="8"/>
  <c r="B474" i="8"/>
  <c r="C474" i="8"/>
  <c r="B475" i="8"/>
  <c r="C475" i="8"/>
  <c r="B476" i="8"/>
  <c r="C476" i="8"/>
  <c r="B477" i="8"/>
  <c r="C477" i="8"/>
  <c r="B478" i="8"/>
  <c r="C478" i="8"/>
  <c r="B479" i="8"/>
  <c r="C479" i="8"/>
  <c r="B480" i="8"/>
  <c r="C480" i="8"/>
  <c r="B481" i="8"/>
  <c r="C481" i="8"/>
  <c r="B482" i="8"/>
  <c r="C482" i="8"/>
  <c r="B483" i="8"/>
  <c r="C483" i="8"/>
  <c r="B484" i="8"/>
  <c r="C484" i="8"/>
  <c r="B485" i="8"/>
  <c r="C485" i="8"/>
  <c r="B486" i="8"/>
  <c r="C486" i="8"/>
  <c r="B487" i="8"/>
  <c r="C487" i="8"/>
  <c r="B488" i="8"/>
  <c r="C488" i="8"/>
  <c r="B489" i="8"/>
  <c r="C489" i="8"/>
  <c r="B490" i="8"/>
  <c r="C490" i="8"/>
  <c r="B491" i="8"/>
  <c r="C491" i="8"/>
  <c r="B492" i="8"/>
  <c r="C492" i="8"/>
  <c r="B493" i="8"/>
  <c r="C493" i="8"/>
  <c r="B494" i="8"/>
  <c r="C494" i="8"/>
  <c r="B495" i="8"/>
  <c r="C495" i="8"/>
  <c r="B473" i="8"/>
  <c r="B472" i="8"/>
  <c r="R8" i="8"/>
  <c r="R12" i="8"/>
  <c r="R13" i="8"/>
  <c r="R15" i="8"/>
  <c r="R16" i="8"/>
  <c r="R17" i="8"/>
  <c r="R27" i="8"/>
  <c r="R28" i="8"/>
  <c r="R29" i="8"/>
  <c r="R30" i="8"/>
  <c r="R32" i="8"/>
  <c r="R9" i="8"/>
  <c r="R20" i="8"/>
  <c r="R21" i="8"/>
  <c r="R22" i="8"/>
  <c r="R23" i="8"/>
  <c r="R24" i="8"/>
  <c r="R25" i="8"/>
  <c r="R26" i="8"/>
  <c r="R4" i="8"/>
  <c r="R5" i="8"/>
  <c r="Q54" i="8"/>
  <c r="C473" i="8"/>
  <c r="Q36" i="8" l="1"/>
  <c r="Q37" i="8"/>
  <c r="Q38" i="8"/>
  <c r="Q39" i="8"/>
  <c r="Q40" i="8"/>
  <c r="Q41" i="8"/>
  <c r="Q42" i="8"/>
  <c r="Q43" i="8"/>
  <c r="Q44" i="8"/>
  <c r="Q45" i="8"/>
  <c r="Q22" i="8"/>
  <c r="Q23" i="8"/>
  <c r="Q24" i="8"/>
  <c r="Q25" i="8"/>
  <c r="Q26" i="8"/>
  <c r="Q27" i="8"/>
  <c r="Q28" i="8"/>
  <c r="Q29" i="8"/>
  <c r="Q30" i="8"/>
  <c r="Q32" i="8"/>
  <c r="Q33" i="8"/>
  <c r="Q34" i="8"/>
  <c r="Q35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4" i="8"/>
  <c r="Q5" i="8"/>
  <c r="Q6" i="8"/>
  <c r="Q7" i="8"/>
  <c r="Q31" i="8"/>
  <c r="Q3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462" i="8" l="1"/>
  <c r="C462" i="8"/>
  <c r="B463" i="8"/>
  <c r="C463" i="8"/>
  <c r="B464" i="8"/>
  <c r="C464" i="8"/>
  <c r="P46" i="8" s="1"/>
  <c r="B465" i="8"/>
  <c r="C465" i="8"/>
  <c r="P47" i="8" s="1"/>
  <c r="B466" i="8"/>
  <c r="C466" i="8"/>
  <c r="P48" i="8" s="1"/>
  <c r="B467" i="8"/>
  <c r="C467" i="8"/>
  <c r="P49" i="8" s="1"/>
  <c r="B468" i="8"/>
  <c r="C468" i="8"/>
  <c r="P50" i="8" s="1"/>
  <c r="B469" i="8"/>
  <c r="C469" i="8"/>
  <c r="P51" i="8" s="1"/>
  <c r="B470" i="8"/>
  <c r="C470" i="8"/>
  <c r="P52" i="8" s="1"/>
  <c r="B471" i="8"/>
  <c r="C471" i="8"/>
  <c r="P53" i="8" s="1"/>
  <c r="C472" i="8"/>
  <c r="P54" i="8" s="1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452" i="8" l="1"/>
  <c r="C452" i="8"/>
  <c r="P34" i="8" s="1"/>
  <c r="B453" i="8"/>
  <c r="C453" i="8"/>
  <c r="P35" i="8" s="1"/>
  <c r="B454" i="8"/>
  <c r="C454" i="8"/>
  <c r="P36" i="8" s="1"/>
  <c r="B455" i="8"/>
  <c r="C455" i="8"/>
  <c r="P37" i="8" s="1"/>
  <c r="B456" i="8"/>
  <c r="C456" i="8"/>
  <c r="P38" i="8" s="1"/>
  <c r="B457" i="8"/>
  <c r="C457" i="8"/>
  <c r="P39" i="8" s="1"/>
  <c r="B458" i="8"/>
  <c r="C458" i="8"/>
  <c r="P40" i="8" s="1"/>
  <c r="B459" i="8"/>
  <c r="C459" i="8"/>
  <c r="P41" i="8" s="1"/>
  <c r="B460" i="8"/>
  <c r="C460" i="8"/>
  <c r="P42" i="8" s="1"/>
  <c r="B461" i="8"/>
  <c r="C461" i="8"/>
  <c r="P43" i="8" s="1"/>
  <c r="P44" i="8"/>
  <c r="P45" i="8"/>
  <c r="C438" i="8"/>
  <c r="P20" i="8" s="1"/>
  <c r="C439" i="8"/>
  <c r="P21" i="8" s="1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C450" i="8"/>
  <c r="P32" i="8" s="1"/>
  <c r="C451" i="8"/>
  <c r="P33" i="8" s="1"/>
  <c r="B449" i="8"/>
  <c r="B450" i="8"/>
  <c r="B451" i="8"/>
  <c r="B438" i="8"/>
  <c r="B439" i="8"/>
  <c r="B440" i="8"/>
  <c r="B441" i="8"/>
  <c r="B442" i="8"/>
  <c r="B443" i="8"/>
  <c r="B444" i="8"/>
  <c r="B445" i="8"/>
  <c r="B446" i="8"/>
  <c r="B447" i="8"/>
  <c r="B448" i="8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B426" i="8"/>
  <c r="B427" i="8"/>
  <c r="B428" i="8"/>
  <c r="B429" i="8"/>
  <c r="B430" i="8"/>
  <c r="B431" i="8"/>
  <c r="B432" i="8"/>
  <c r="B433" i="8"/>
  <c r="B434" i="8"/>
  <c r="B435" i="8"/>
  <c r="B436" i="8"/>
  <c r="B437" i="8"/>
  <c r="C422" i="8" l="1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M64" i="12" l="1"/>
  <c r="L64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O11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Y54" i="8" s="1"/>
  <c r="AC263" i="8" s="1"/>
  <c r="T55" i="8"/>
  <c r="U55" i="8" s="1"/>
  <c r="AC55" i="8" s="1"/>
  <c r="T9" i="8"/>
  <c r="T39" i="8"/>
  <c r="T45" i="8"/>
  <c r="T51" i="8"/>
  <c r="T15" i="8"/>
  <c r="T21" i="8"/>
  <c r="T5" i="8"/>
  <c r="Z5" i="8" s="1"/>
  <c r="AC266" i="8" s="1"/>
  <c r="T17" i="8"/>
  <c r="T29" i="8"/>
  <c r="T35" i="8"/>
  <c r="T47" i="8"/>
  <c r="T53" i="8"/>
  <c r="T33" i="8"/>
  <c r="T11" i="8"/>
  <c r="T23" i="8"/>
  <c r="T41" i="8"/>
  <c r="T3" i="8"/>
  <c r="Z3" i="8" s="1"/>
  <c r="AC264" i="8" s="1"/>
  <c r="T27" i="8"/>
  <c r="T7" i="8"/>
  <c r="T13" i="8"/>
  <c r="T19" i="8"/>
  <c r="T25" i="8"/>
  <c r="T31" i="8"/>
  <c r="T37" i="8"/>
  <c r="T43" i="8"/>
  <c r="T49" i="8"/>
  <c r="T4" i="8"/>
  <c r="Z4" i="8" s="1"/>
  <c r="AC265" i="8" s="1"/>
  <c r="T10" i="8"/>
  <c r="T16" i="8"/>
  <c r="T22" i="8"/>
  <c r="T28" i="8"/>
  <c r="T34" i="8"/>
  <c r="T40" i="8"/>
  <c r="Y40" i="8" s="1"/>
  <c r="AC249" i="8" s="1"/>
  <c r="T46" i="8"/>
  <c r="T52" i="8"/>
  <c r="Y52" i="8" s="1"/>
  <c r="AC261" i="8" s="1"/>
  <c r="T6" i="8"/>
  <c r="Z6" i="8" s="1"/>
  <c r="AC267" i="8" s="1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AC257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AC259" i="8" s="1"/>
  <c r="X20" i="8" l="1"/>
  <c r="AC177" i="8" s="1"/>
  <c r="Y20" i="8"/>
  <c r="AC229" i="8" s="1"/>
  <c r="X19" i="8"/>
  <c r="AC176" i="8" s="1"/>
  <c r="Y19" i="8"/>
  <c r="AC228" i="8" s="1"/>
  <c r="X41" i="8"/>
  <c r="AC198" i="8" s="1"/>
  <c r="Y41" i="8"/>
  <c r="AC250" i="8" s="1"/>
  <c r="X18" i="8"/>
  <c r="AC175" i="8" s="1"/>
  <c r="Y18" i="8"/>
  <c r="AC227" i="8" s="1"/>
  <c r="X12" i="8"/>
  <c r="AC169" i="8" s="1"/>
  <c r="Y12" i="8"/>
  <c r="AC221" i="8" s="1"/>
  <c r="X53" i="8"/>
  <c r="AC210" i="8" s="1"/>
  <c r="Y53" i="8"/>
  <c r="AC262" i="8" s="1"/>
  <c r="X17" i="8"/>
  <c r="AC174" i="8" s="1"/>
  <c r="Y17" i="8"/>
  <c r="AC226" i="8" s="1"/>
  <c r="X25" i="8"/>
  <c r="AC182" i="8" s="1"/>
  <c r="Y25" i="8"/>
  <c r="AC234" i="8" s="1"/>
  <c r="X13" i="8"/>
  <c r="AC170" i="8" s="1"/>
  <c r="Y13" i="8"/>
  <c r="AC222" i="8" s="1"/>
  <c r="X27" i="8"/>
  <c r="AC184" i="8" s="1"/>
  <c r="Y27" i="8"/>
  <c r="AC236" i="8" s="1"/>
  <c r="X30" i="8"/>
  <c r="AC187" i="8" s="1"/>
  <c r="Y30" i="8"/>
  <c r="AC239" i="8" s="1"/>
  <c r="X23" i="8"/>
  <c r="AC180" i="8" s="1"/>
  <c r="Y23" i="8"/>
  <c r="AC232" i="8" s="1"/>
  <c r="X11" i="8"/>
  <c r="AC168" i="8" s="1"/>
  <c r="Y11" i="8"/>
  <c r="AC220" i="8" s="1"/>
  <c r="X6" i="8"/>
  <c r="AC163" i="8" s="1"/>
  <c r="Y6" i="8"/>
  <c r="AC215" i="8" s="1"/>
  <c r="X47" i="8"/>
  <c r="AC204" i="8" s="1"/>
  <c r="Y47" i="8"/>
  <c r="AC256" i="8" s="1"/>
  <c r="X46" i="8"/>
  <c r="AC203" i="8" s="1"/>
  <c r="Y46" i="8"/>
  <c r="AC255" i="8" s="1"/>
  <c r="X29" i="8"/>
  <c r="AC186" i="8" s="1"/>
  <c r="Y29" i="8"/>
  <c r="AC238" i="8" s="1"/>
  <c r="X28" i="8"/>
  <c r="AC185" i="8" s="1"/>
  <c r="Y28" i="8"/>
  <c r="AC237" i="8" s="1"/>
  <c r="X21" i="8"/>
  <c r="AC178" i="8" s="1"/>
  <c r="Y21" i="8"/>
  <c r="AC230" i="8" s="1"/>
  <c r="X15" i="8"/>
  <c r="AC172" i="8" s="1"/>
  <c r="Y15" i="8"/>
  <c r="AC224" i="8" s="1"/>
  <c r="X10" i="8"/>
  <c r="AC167" i="8" s="1"/>
  <c r="Y10" i="8"/>
  <c r="AC219" i="8" s="1"/>
  <c r="X4" i="8"/>
  <c r="AC161" i="8" s="1"/>
  <c r="Y4" i="8"/>
  <c r="AC213" i="8" s="1"/>
  <c r="V45" i="8"/>
  <c r="AC98" i="8" s="1"/>
  <c r="Y45" i="8"/>
  <c r="AC254" i="8" s="1"/>
  <c r="X49" i="8"/>
  <c r="AC206" i="8" s="1"/>
  <c r="Y49" i="8"/>
  <c r="AC258" i="8" s="1"/>
  <c r="X39" i="8"/>
  <c r="AC196" i="8" s="1"/>
  <c r="Y39" i="8"/>
  <c r="AC248" i="8" s="1"/>
  <c r="X43" i="8"/>
  <c r="AC200" i="8" s="1"/>
  <c r="Y43" i="8"/>
  <c r="AC252" i="8" s="1"/>
  <c r="X9" i="8"/>
  <c r="AC166" i="8" s="1"/>
  <c r="Y9" i="8"/>
  <c r="AC218" i="8" s="1"/>
  <c r="X32" i="8"/>
  <c r="AC189" i="8" s="1"/>
  <c r="Y32" i="8"/>
  <c r="AC241" i="8" s="1"/>
  <c r="X37" i="8"/>
  <c r="AC194" i="8" s="1"/>
  <c r="Y37" i="8"/>
  <c r="AC246" i="8" s="1"/>
  <c r="X14" i="8"/>
  <c r="AC171" i="8" s="1"/>
  <c r="Y14" i="8"/>
  <c r="AC223" i="8" s="1"/>
  <c r="X8" i="8"/>
  <c r="AC165" i="8" s="1"/>
  <c r="Y8" i="8"/>
  <c r="AC217" i="8" s="1"/>
  <c r="X7" i="8"/>
  <c r="AC164" i="8" s="1"/>
  <c r="Y7" i="8"/>
  <c r="AC216" i="8" s="1"/>
  <c r="X3" i="8"/>
  <c r="AC160" i="8" s="1"/>
  <c r="Y3" i="8"/>
  <c r="AC212" i="8" s="1"/>
  <c r="X24" i="8"/>
  <c r="AC181" i="8" s="1"/>
  <c r="Y24" i="8"/>
  <c r="AC233" i="8" s="1"/>
  <c r="X33" i="8"/>
  <c r="AC190" i="8" s="1"/>
  <c r="Y33" i="8"/>
  <c r="AC242" i="8" s="1"/>
  <c r="X35" i="8"/>
  <c r="AC192" i="8" s="1"/>
  <c r="Y35" i="8"/>
  <c r="AC244" i="8" s="1"/>
  <c r="X34" i="8"/>
  <c r="AC191" i="8" s="1"/>
  <c r="Y34" i="8"/>
  <c r="AC243" i="8" s="1"/>
  <c r="X5" i="8"/>
  <c r="AC162" i="8" s="1"/>
  <c r="Y5" i="8"/>
  <c r="AC214" i="8" s="1"/>
  <c r="X22" i="8"/>
  <c r="AC179" i="8" s="1"/>
  <c r="Y22" i="8"/>
  <c r="AC231" i="8" s="1"/>
  <c r="X16" i="8"/>
  <c r="AC173" i="8" s="1"/>
  <c r="Y16" i="8"/>
  <c r="AC225" i="8" s="1"/>
  <c r="X51" i="8"/>
  <c r="AC208" i="8" s="1"/>
  <c r="Y51" i="8"/>
  <c r="AC260" i="8" s="1"/>
  <c r="X26" i="8"/>
  <c r="AC183" i="8" s="1"/>
  <c r="Y26" i="8"/>
  <c r="AC235" i="8" s="1"/>
  <c r="X31" i="8"/>
  <c r="AC188" i="8" s="1"/>
  <c r="Y31" i="8"/>
  <c r="AC240" i="8" s="1"/>
  <c r="W50" i="8"/>
  <c r="AC155" i="8" s="1"/>
  <c r="X50" i="8"/>
  <c r="AC207" i="8" s="1"/>
  <c r="W54" i="8"/>
  <c r="AC159" i="8" s="1"/>
  <c r="X54" i="8"/>
  <c r="AC211" i="8" s="1"/>
  <c r="U9" i="8"/>
  <c r="W48" i="8"/>
  <c r="AC153" i="8" s="1"/>
  <c r="X48" i="8"/>
  <c r="AC205" i="8" s="1"/>
  <c r="W52" i="8"/>
  <c r="AC157" i="8" s="1"/>
  <c r="X52" i="8"/>
  <c r="AC209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W45" i="8"/>
  <c r="AC150" i="8" s="1"/>
  <c r="X45" i="8"/>
  <c r="AC202" i="8" s="1"/>
  <c r="U45" i="8"/>
  <c r="V49" i="8"/>
  <c r="AC102" i="8" s="1"/>
  <c r="W49" i="8"/>
  <c r="AC154" i="8" s="1"/>
  <c r="U7" i="8"/>
  <c r="U47" i="8"/>
  <c r="W47" i="8"/>
  <c r="AC152" i="8" s="1"/>
  <c r="V51" i="8"/>
  <c r="AC104" i="8" s="1"/>
  <c r="W51" i="8"/>
  <c r="AC156" i="8" s="1"/>
  <c r="V53" i="8"/>
  <c r="AC106" i="8" s="1"/>
  <c r="W53" i="8"/>
  <c r="AC158" i="8" s="1"/>
  <c r="V30" i="8"/>
  <c r="AC83" i="8" s="1"/>
  <c r="W30" i="8"/>
  <c r="AC135" i="8" s="1"/>
  <c r="V34" i="8"/>
  <c r="AC87" i="8" s="1"/>
  <c r="W34" i="8"/>
  <c r="AC139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25" i="8"/>
  <c r="AC78" i="8" s="1"/>
  <c r="W25" i="8"/>
  <c r="AC130" i="8" s="1"/>
  <c r="V26" i="8"/>
  <c r="AC79" i="8" s="1"/>
  <c r="W26" i="8"/>
  <c r="AC131" i="8" s="1"/>
  <c r="V28" i="8"/>
  <c r="AC81" i="8" s="1"/>
  <c r="W28" i="8"/>
  <c r="AC133" i="8" s="1"/>
  <c r="V43" i="8"/>
  <c r="AC96" i="8" s="1"/>
  <c r="W43" i="8"/>
  <c r="AC148" i="8" s="1"/>
  <c r="V29" i="8"/>
  <c r="AC82" i="8" s="1"/>
  <c r="W29" i="8"/>
  <c r="AC134" i="8" s="1"/>
  <c r="V37" i="8"/>
  <c r="AC90" i="8" s="1"/>
  <c r="W37" i="8"/>
  <c r="AC142" i="8" s="1"/>
  <c r="U41" i="8"/>
  <c r="W41" i="8"/>
  <c r="AC146" i="8" s="1"/>
  <c r="V33" i="8"/>
  <c r="AC86" i="8" s="1"/>
  <c r="W33" i="8"/>
  <c r="AC138" i="8" s="1"/>
  <c r="V32" i="8"/>
  <c r="AC85" i="8" s="1"/>
  <c r="W32" i="8"/>
  <c r="AC137" i="8" s="1"/>
  <c r="V31" i="8"/>
  <c r="AC84" i="8" s="1"/>
  <c r="W31" i="8"/>
  <c r="AC136" i="8" s="1"/>
  <c r="V20" i="8"/>
  <c r="AC73" i="8" s="1"/>
  <c r="W20" i="8"/>
  <c r="AC125" i="8" s="1"/>
  <c r="V21" i="8"/>
  <c r="AC74" i="8" s="1"/>
  <c r="W21" i="8"/>
  <c r="AC126" i="8" s="1"/>
  <c r="V15" i="8"/>
  <c r="AC68" i="8" s="1"/>
  <c r="W15" i="8"/>
  <c r="AC120" i="8" s="1"/>
  <c r="V13" i="8"/>
  <c r="AC66" i="8" s="1"/>
  <c r="W13" i="8"/>
  <c r="AC118" i="8" s="1"/>
  <c r="V14" i="8"/>
  <c r="AC67" i="8" s="1"/>
  <c r="W14" i="8"/>
  <c r="AC119" i="8" s="1"/>
  <c r="V24" i="8"/>
  <c r="AC77" i="8" s="1"/>
  <c r="W24" i="8"/>
  <c r="AC129" i="8" s="1"/>
  <c r="V18" i="8"/>
  <c r="AC71" i="8" s="1"/>
  <c r="W18" i="8"/>
  <c r="AC123" i="8" s="1"/>
  <c r="V22" i="8"/>
  <c r="AC75" i="8" s="1"/>
  <c r="W22" i="8"/>
  <c r="AC127" i="8" s="1"/>
  <c r="V17" i="8"/>
  <c r="AC70" i="8" s="1"/>
  <c r="W17" i="8"/>
  <c r="AC122" i="8" s="1"/>
  <c r="V19" i="8"/>
  <c r="AC72" i="8" s="1"/>
  <c r="W19" i="8"/>
  <c r="AC124" i="8" s="1"/>
  <c r="U22" i="8"/>
  <c r="V12" i="8"/>
  <c r="AC65" i="8" s="1"/>
  <c r="W12" i="8"/>
  <c r="AC117" i="8" s="1"/>
  <c r="V16" i="8"/>
  <c r="AC69" i="8" s="1"/>
  <c r="W16" i="8"/>
  <c r="AC121" i="8" s="1"/>
  <c r="V23" i="8"/>
  <c r="AC76" i="8" s="1"/>
  <c r="W23" i="8"/>
  <c r="AC128" i="8" s="1"/>
  <c r="U13" i="8"/>
  <c r="V11" i="8"/>
  <c r="AC64" i="8" s="1"/>
  <c r="W11" i="8"/>
  <c r="AC116" i="8" s="1"/>
  <c r="V4" i="8"/>
  <c r="AC57" i="8" s="1"/>
  <c r="W4" i="8"/>
  <c r="AC109" i="8" s="1"/>
  <c r="V8" i="8"/>
  <c r="AC61" i="8" s="1"/>
  <c r="W8" i="8"/>
  <c r="AC113" i="8" s="1"/>
  <c r="U39" i="8"/>
  <c r="V7" i="8"/>
  <c r="AC60" i="8" s="1"/>
  <c r="W7" i="8"/>
  <c r="AC112" i="8" s="1"/>
  <c r="V3" i="8"/>
  <c r="AC56" i="8" s="1"/>
  <c r="W3" i="8"/>
  <c r="AC108" i="8" s="1"/>
  <c r="V9" i="8"/>
  <c r="AC62" i="8" s="1"/>
  <c r="W9" i="8"/>
  <c r="AC114" i="8" s="1"/>
  <c r="V6" i="8"/>
  <c r="AC59" i="8" s="1"/>
  <c r="W6" i="8"/>
  <c r="AC111" i="8" s="1"/>
  <c r="V10" i="8"/>
  <c r="AC63" i="8" s="1"/>
  <c r="W10" i="8"/>
  <c r="AC115" i="8" s="1"/>
  <c r="V5" i="8"/>
  <c r="AC58" i="8" s="1"/>
  <c r="W5" i="8"/>
  <c r="AC110" i="8" s="1"/>
  <c r="U15" i="8"/>
  <c r="U33" i="8"/>
  <c r="V47" i="8"/>
  <c r="AC100" i="8" s="1"/>
  <c r="U49" i="8"/>
  <c r="U23" i="8"/>
  <c r="U43" i="8"/>
  <c r="U11" i="8"/>
  <c r="U5" i="8"/>
  <c r="U29" i="8"/>
  <c r="U17" i="8"/>
  <c r="U24" i="8"/>
  <c r="U28" i="8"/>
  <c r="U21" i="8"/>
  <c r="U16" i="8"/>
  <c r="U25" i="8"/>
  <c r="U19" i="8"/>
  <c r="V41" i="8"/>
  <c r="AC94" i="8" s="1"/>
  <c r="U27" i="8"/>
  <c r="U37" i="8"/>
  <c r="U35" i="8"/>
  <c r="U4" i="8"/>
  <c r="U53" i="8"/>
  <c r="U51" i="8"/>
  <c r="U34" i="8"/>
  <c r="U3" i="8"/>
  <c r="U31" i="8"/>
  <c r="V52" i="8"/>
  <c r="AC105" i="8" s="1"/>
  <c r="U52" i="8"/>
  <c r="U30" i="8"/>
  <c r="V38" i="8"/>
  <c r="AC91" i="8" s="1"/>
  <c r="U38" i="8"/>
  <c r="U20" i="8"/>
  <c r="U10" i="8"/>
  <c r="V48" i="8"/>
  <c r="AC101" i="8" s="1"/>
  <c r="U48" i="8"/>
  <c r="V40" i="8"/>
  <c r="AC93" i="8" s="1"/>
  <c r="U40" i="8"/>
  <c r="U18" i="8"/>
  <c r="V44" i="8"/>
  <c r="AC97" i="8" s="1"/>
  <c r="U44" i="8"/>
  <c r="V54" i="8"/>
  <c r="AC107" i="8" s="1"/>
  <c r="U54" i="8"/>
  <c r="U14" i="8"/>
  <c r="V42" i="8"/>
  <c r="AC95" i="8" s="1"/>
  <c r="U42" i="8"/>
  <c r="U8" i="8"/>
  <c r="U12" i="8"/>
  <c r="V50" i="8"/>
  <c r="AC103" i="8" s="1"/>
  <c r="U50" i="8"/>
  <c r="V46" i="8"/>
  <c r="AC99" i="8" s="1"/>
  <c r="U46" i="8"/>
  <c r="U26" i="8"/>
  <c r="V36" i="8"/>
  <c r="AC89" i="8" s="1"/>
  <c r="U36" i="8"/>
  <c r="U32" i="8"/>
  <c r="U6" i="8"/>
  <c r="AC38" i="8" l="1"/>
  <c r="AC46" i="8"/>
  <c r="AC33" i="8"/>
  <c r="AC48" i="8"/>
  <c r="AC10" i="8"/>
  <c r="AC20" i="8"/>
  <c r="AC32" i="8"/>
  <c r="AC43" i="8"/>
  <c r="AC23" i="8"/>
  <c r="AC49" i="8"/>
  <c r="AC31" i="8"/>
  <c r="AC3" i="8"/>
  <c r="AC12" i="8"/>
  <c r="AC22" i="8"/>
  <c r="AC14" i="8"/>
  <c r="AC24" i="8"/>
  <c r="AC17" i="8"/>
  <c r="AC45" i="8"/>
  <c r="AC29" i="8"/>
  <c r="AC6" i="8"/>
  <c r="AC5" i="8"/>
  <c r="AC11" i="8"/>
  <c r="AC36" i="8"/>
  <c r="AC30" i="8"/>
  <c r="AC13" i="8"/>
  <c r="AC26" i="8"/>
  <c r="AC52" i="8"/>
  <c r="AC50" i="8"/>
  <c r="AC15" i="8"/>
  <c r="AC34" i="8"/>
  <c r="AC51" i="8"/>
  <c r="AC8" i="8"/>
  <c r="AC53" i="8"/>
  <c r="AC42" i="8"/>
  <c r="AC4" i="8"/>
  <c r="AC35" i="8"/>
  <c r="AC37" i="8"/>
  <c r="AC54" i="8"/>
  <c r="AC27" i="8"/>
  <c r="AC41" i="8"/>
  <c r="AC44" i="8"/>
  <c r="AC19" i="8"/>
  <c r="AC9" i="8"/>
  <c r="AC25" i="8"/>
  <c r="AC18" i="8"/>
  <c r="AC16" i="8"/>
  <c r="AC47" i="8"/>
  <c r="AC40" i="8"/>
  <c r="AC21" i="8"/>
  <c r="AC7" i="8"/>
  <c r="AC28" i="8"/>
  <c r="AC39" i="8"/>
</calcChain>
</file>

<file path=xl/sharedStrings.xml><?xml version="1.0" encoding="utf-8"?>
<sst xmlns="http://schemas.openxmlformats.org/spreadsheetml/2006/main" count="1399" uniqueCount="531">
  <si>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</si>
  <si>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</si>
  <si>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</si>
  <si>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</si>
  <si>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</si>
  <si>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</si>
  <si>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</si>
  <si>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</si>
  <si>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</si>
  <si>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</si>
  <si>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</si>
  <si>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</si>
  <si>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</si>
  <si>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</si>
  <si>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</si>
  <si>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</si>
  <si>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</si>
  <si>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</si>
  <si>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</si>
  <si>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</si>
  <si>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</si>
  <si>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</si>
  <si>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</si>
  <si>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</si>
  <si>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</si>
  <si>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</si>
  <si>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</si>
  <si>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</si>
  <si>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</si>
  <si>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</si>
  <si>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</si>
  <si>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</si>
  <si>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</si>
  <si>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</si>
  <si>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</si>
  <si>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</si>
  <si>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</si>
  <si>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</si>
  <si>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</si>
  <si>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</si>
  <si>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</si>
  <si>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</si>
  <si>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</si>
  <si>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</si>
  <si>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</si>
  <si>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</si>
  <si>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</si>
  <si>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</si>
  <si>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</si>
  <si>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</si>
  <si>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</si>
  <si>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</si>
  <si>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</si>
  <si>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</si>
  <si>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</si>
  <si>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</si>
  <si>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</si>
  <si>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</si>
  <si>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</si>
  <si>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</si>
  <si>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</si>
  <si>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</si>
  <si>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</si>
  <si>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</si>
  <si>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</si>
  <si>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</si>
  <si>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</si>
  <si>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</si>
  <si>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</si>
  <si>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</si>
  <si>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</si>
  <si>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</si>
  <si>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</si>
  <si>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</si>
  <si>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</si>
  <si>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</si>
  <si>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</si>
  <si>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</si>
  <si>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</si>
  <si>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</si>
  <si>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</si>
  <si>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</si>
  <si>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</si>
  <si>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</si>
  <si>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</si>
  <si>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</si>
  <si>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</si>
  <si>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</si>
  <si>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</si>
  <si>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</si>
  <si>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</si>
  <si>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</si>
  <si>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</si>
  <si>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</si>
  <si>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</si>
  <si>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</si>
  <si>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</si>
  <si>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</si>
  <si>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</si>
  <si>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</si>
  <si>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</si>
  <si>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</si>
  <si>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</si>
  <si>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</si>
  <si>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</si>
  <si>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</si>
  <si>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</si>
  <si>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</si>
  <si>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</si>
  <si>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</si>
  <si>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</si>
  <si>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</si>
  <si>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</si>
  <si>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</si>
  <si>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</si>
  <si>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</si>
  <si>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</si>
  <si>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</si>
  <si>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</si>
  <si>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</si>
  <si>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</si>
  <si>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</si>
  <si>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</si>
  <si>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</si>
  <si>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</si>
  <si>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</si>
  <si>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</si>
  <si>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</si>
  <si>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</si>
  <si>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</si>
  <si>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</si>
  <si>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</si>
  <si>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</si>
  <si>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</si>
  <si>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</si>
  <si>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</si>
  <si>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</si>
  <si>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</si>
  <si>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</si>
  <si>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</si>
  <si>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</si>
  <si>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</si>
  <si>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</si>
  <si>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</si>
  <si>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</si>
  <si>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</si>
  <si>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</si>
  <si>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</si>
  <si>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</si>
  <si>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</si>
  <si>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</si>
  <si>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</si>
  <si>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</si>
  <si>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</si>
  <si>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</si>
  <si>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</si>
  <si>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</si>
  <si>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</si>
  <si>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</si>
  <si>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</si>
  <si>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</si>
  <si>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</si>
  <si>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</si>
  <si>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</si>
  <si>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</si>
  <si>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</si>
  <si>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</si>
  <si>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</si>
  <si>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</si>
  <si>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</si>
  <si>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</si>
  <si>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</si>
  <si>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</si>
  <si>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</si>
  <si>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</si>
  <si>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</si>
  <si>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</si>
  <si>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</si>
  <si>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</si>
  <si>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</si>
  <si>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</si>
  <si>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</si>
  <si>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</si>
  <si>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</si>
  <si>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</si>
  <si>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</si>
  <si>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</si>
  <si>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</si>
  <si>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</si>
  <si>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</si>
  <si>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</si>
  <si>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</si>
  <si>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</si>
  <si>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</si>
  <si>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</si>
  <si>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</si>
  <si>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</si>
  <si>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</si>
  <si>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</si>
  <si>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</si>
  <si>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</si>
  <si>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</si>
  <si>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</si>
  <si>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</si>
  <si>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</si>
  <si>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</si>
  <si>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</si>
  <si>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</si>
  <si>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</si>
  <si>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</si>
  <si>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</si>
  <si>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</si>
  <si>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</si>
  <si>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</si>
  <si>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</si>
  <si>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</si>
  <si>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</si>
  <si>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</si>
  <si>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</si>
  <si>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</si>
  <si>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</si>
  <si>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</si>
  <si>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</si>
  <si>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</si>
  <si>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</si>
  <si>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</si>
  <si>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</si>
  <si>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</si>
  <si>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</si>
  <si>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</si>
  <si>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</si>
  <si>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</si>
  <si>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</si>
  <si>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</si>
  <si>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</si>
  <si>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</si>
  <si>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</si>
  <si>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</si>
  <si>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</si>
  <si>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</si>
  <si>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</si>
  <si>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</si>
  <si>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</si>
  <si>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</si>
  <si>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</si>
  <si>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</si>
  <si>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</si>
  <si>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</si>
  <si>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</si>
  <si>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</si>
  <si>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</si>
  <si>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</si>
  <si>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</si>
  <si>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</si>
  <si>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</si>
  <si>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</si>
  <si>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</si>
  <si>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</si>
  <si>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</si>
  <si>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</si>
  <si>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</si>
  <si>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</si>
  <si>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</si>
  <si>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</si>
  <si>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</si>
  <si>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</si>
  <si>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</si>
  <si>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</si>
  <si>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</si>
  <si>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</si>
  <si>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</si>
  <si>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</si>
  <si>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</si>
  <si>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</si>
  <si>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</si>
  <si>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</si>
  <si>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</si>
  <si>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</si>
  <si>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</si>
  <si>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</si>
  <si>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</si>
  <si>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</si>
  <si>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</si>
  <si>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</si>
  <si>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</si>
  <si>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</si>
  <si>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</si>
  <si>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</si>
  <si>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</si>
  <si>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</si>
  <si>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</si>
  <si>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</si>
  <si>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</si>
  <si>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</si>
  <si>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</si>
  <si>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</si>
  <si>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</si>
  <si>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</si>
  <si>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</si>
  <si>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</si>
  <si>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</si>
  <si>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</si>
  <si>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</si>
  <si>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</si>
  <si>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</si>
  <si>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</si>
  <si>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</si>
  <si>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</si>
  <si>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</si>
  <si>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</si>
  <si>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</si>
  <si>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</si>
  <si>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</si>
  <si>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</si>
  <si>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</si>
  <si>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</si>
  <si>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</si>
  <si>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</si>
  <si>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</si>
  <si>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</si>
  <si>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</si>
  <si>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</si>
  <si>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</si>
  <si>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</si>
  <si>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</si>
  <si>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</si>
  <si>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</si>
  <si>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</si>
  <si>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</si>
  <si>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</si>
  <si>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</si>
  <si>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</si>
  <si>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</si>
  <si>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</si>
  <si>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</si>
  <si>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</si>
  <si>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REGIÓN CARIBE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</si>
  <si>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</si>
  <si>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</si>
  <si>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</si>
  <si>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</si>
  <si>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</si>
  <si>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</si>
  <si>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</si>
  <si>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</si>
  <si>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</si>
  <si>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</si>
  <si>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</si>
  <si>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</si>
  <si>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</si>
  <si>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</si>
  <si>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</si>
  <si>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</si>
  <si>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</si>
  <si>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</si>
  <si>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</si>
  <si>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</si>
  <si>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</si>
  <si>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</si>
  <si>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</si>
  <si>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</si>
  <si>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</si>
  <si>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</si>
  <si>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</si>
  <si>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</si>
  <si>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</si>
  <si>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</si>
  <si>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</si>
  <si>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</si>
  <si>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</si>
  <si>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</si>
  <si>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</si>
  <si>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</si>
  <si>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</si>
  <si>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</si>
  <si>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</si>
  <si>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</si>
  <si>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</si>
  <si>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</si>
  <si>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</si>
  <si>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</si>
  <si>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</si>
  <si>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</si>
  <si>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</si>
  <si>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</si>
  <si>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</si>
  <si>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</si>
  <si>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</si>
  <si>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</si>
  <si>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</si>
  <si>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</si>
  <si>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</si>
  <si>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</si>
  <si>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</si>
  <si>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</si>
  <si>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</si>
  <si>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</si>
  <si>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</si>
  <si>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</si>
  <si>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</si>
  <si>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</si>
  <si>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</si>
  <si>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</si>
  <si>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</si>
  <si>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</si>
  <si>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</si>
  <si>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</si>
  <si>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</si>
  <si>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</si>
  <si>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</si>
  <si>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</si>
  <si>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</si>
  <si>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</si>
  <si>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</si>
  <si>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</si>
  <si>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</si>
  <si>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</si>
  <si>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</si>
  <si>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</si>
  <si>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</si>
  <si>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</si>
  <si>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</si>
  <si>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</si>
  <si>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</si>
  <si>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</si>
  <si>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</si>
  <si>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</si>
  <si>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</si>
  <si>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</si>
  <si>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</si>
  <si>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</si>
  <si>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</si>
  <si>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</si>
  <si>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</si>
  <si>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</si>
  <si>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</si>
  <si>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</si>
  <si>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</si>
  <si>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</si>
  <si>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</si>
  <si>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</si>
  <si>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</si>
  <si>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</si>
  <si>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</si>
  <si>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</si>
  <si>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</si>
  <si>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INDICE 2023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</si>
  <si>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</si>
  <si>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</si>
  <si>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</si>
  <si>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</si>
  <si>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</si>
  <si>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</si>
  <si>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</si>
  <si>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</si>
  <si>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</si>
  <si>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</si>
  <si>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</si>
  <si>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</si>
  <si>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</si>
  <si>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</si>
  <si>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</si>
  <si>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</si>
  <si>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</si>
  <si>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</si>
  <si>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</si>
  <si>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</si>
  <si>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</si>
  <si>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</si>
  <si>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</si>
  <si>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</si>
  <si>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</si>
  <si>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</si>
  <si>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</si>
  <si>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</si>
  <si>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</si>
  <si>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</si>
  <si>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</si>
  <si>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</si>
  <si>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</si>
  <si>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</si>
  <si>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</si>
  <si>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</si>
  <si>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</si>
  <si>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</si>
  <si>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</si>
  <si>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</si>
  <si>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</si>
  <si>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</si>
  <si>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</si>
  <si>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</si>
  <si>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</si>
  <si>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</si>
  <si>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</si>
  <si>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</si>
  <si>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</si>
  <si>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</si>
  <si>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</si>
  <si>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</si>
  <si>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</si>
  <si>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</si>
  <si>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</si>
  <si>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</si>
  <si>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</si>
  <si>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</si>
  <si>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</si>
  <si>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</si>
  <si>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</si>
  <si>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</si>
  <si>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</si>
  <si>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</si>
  <si>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</si>
  <si>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</si>
  <si>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</si>
  <si>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</si>
  <si>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</si>
  <si>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</si>
  <si>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</si>
  <si>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</si>
  <si>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</si>
  <si>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</si>
  <si>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</si>
  <si>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</si>
  <si>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INDICE 2024</t>
  </si>
  <si>
    <t>https://espanol.epochconverter.com/semanas/2025</t>
  </si>
  <si>
    <t>2025pr</t>
  </si>
  <si>
    <t>Años 2015 - 2025</t>
  </si>
  <si>
    <t>INDICE 2025</t>
  </si>
  <si>
    <r>
      <t>Nota técnica:</t>
    </r>
    <r>
      <rPr>
        <sz val="9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</si>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</sst>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sz val="8"/>
      <name val="Segoe UI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2" fillId="0" borderId="0" xfId="0" applyFont="1" applyAlignment="1">
      <alignment vertical="top"/>
    </xf>
    <xf numFmtId="43" fontId="0" fillId="10" borderId="0" xfId="0" applyNumberFormat="1" applyFill="1"/>
    <xf numFmtId="0" fontId="9" fillId="0" borderId="0" xfId="0" applyFont="1" applyAlignment="1">
      <alignment horizontal="left"/>
    </xf>
    <xf numFmtId="0" fontId="9" fillId="0" borderId="0" xfId="0" applyFont="1"/>
    <xf numFmtId="0" fontId="8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5" fillId="4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left" vertical="top" wrapText="1"/>
    </xf>
    <xf numFmtId="3" fontId="9" fillId="3" borderId="0" xfId="0" applyNumberFormat="1" applyFont="1" applyFill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3" fontId="9" fillId="0" borderId="0" xfId="0" applyNumberFormat="1" applyFont="1" applyAlignment="1">
      <alignment horizontal="right"/>
    </xf>
    <xf numFmtId="0" fontId="8" fillId="3" borderId="1" xfId="0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left" vertical="top" wrapText="1"/>
    </xf>
    <xf numFmtId="3" fontId="9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E521777A-77F6-4D1D-B6C9-50DFDE3C9935}"/>
  </tableStyles>
  <colors>
    <mruColors>
      <color rgb="FFE2FCFE"/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SEGUIM!$AC$3:$AC$293</c:f>
              <c:numCache>
                <c:formatCode>_-* #,##0.00_-;\-* #,##0.00_-;_-* "-"_-;_-@_-</c:formatCode>
                <c:ptCount val="291"/>
                <c:pt idx="0">
                  <c:v>1.0931582933602626</c:v>
                </c:pt>
                <c:pt idx="1">
                  <c:v>1.1873695198329854</c:v>
                </c:pt>
                <c:pt idx="2">
                  <c:v>1.1190724335591453</c:v>
                </c:pt>
                <c:pt idx="3">
                  <c:v>1.0622610595303112</c:v>
                </c:pt>
                <c:pt idx="4">
                  <c:v>1.0926430517711172</c:v>
                </c:pt>
                <c:pt idx="5">
                  <c:v>1.0568432671081678</c:v>
                </c:pt>
                <c:pt idx="6">
                  <c:v>1.1812391430225826</c:v>
                </c:pt>
                <c:pt idx="7">
                  <c:v>1.1725412166003411</c:v>
                </c:pt>
                <c:pt idx="8">
                  <c:v>1.1484396963733483</c:v>
                </c:pt>
                <c:pt idx="9">
                  <c:v>1.0732113144758735</c:v>
                </c:pt>
                <c:pt idx="10">
                  <c:v>1.104490022172949</c:v>
                </c:pt>
                <c:pt idx="11">
                  <c:v>1.182608695652174</c:v>
                </c:pt>
                <c:pt idx="12">
                  <c:v>1.13565562163693</c:v>
                </c:pt>
                <c:pt idx="13">
                  <c:v>1.1543929485356839</c:v>
                </c:pt>
                <c:pt idx="14">
                  <c:v>1.1562589107499288</c:v>
                </c:pt>
                <c:pt idx="15">
                  <c:v>1.2119033927544565</c:v>
                </c:pt>
                <c:pt idx="16">
                  <c:v>1.1459554513481829</c:v>
                </c:pt>
                <c:pt idx="17">
                  <c:v>1.1772969935375106</c:v>
                </c:pt>
                <c:pt idx="18">
                  <c:v>1.1321776814734561</c:v>
                </c:pt>
                <c:pt idx="19">
                  <c:v>1.3325216450216448</c:v>
                </c:pt>
                <c:pt idx="20">
                  <c:v>1.4330860126408356</c:v>
                </c:pt>
                <c:pt idx="21">
                  <c:v>1.5067945643485212</c:v>
                </c:pt>
                <c:pt idx="22">
                  <c:v>1.7741935483870968</c:v>
                </c:pt>
                <c:pt idx="23">
                  <c:v>1.9557477110885046</c:v>
                </c:pt>
                <c:pt idx="24">
                  <c:v>2.4037251447269066</c:v>
                </c:pt>
                <c:pt idx="25">
                  <c:v>2.57804757185332</c:v>
                </c:pt>
                <c:pt idx="26">
                  <c:v>2.5862068965517242</c:v>
                </c:pt>
                <c:pt idx="27">
                  <c:v>2.8074035723530932</c:v>
                </c:pt>
                <c:pt idx="28">
                  <c:v>2.6628352490421454</c:v>
                </c:pt>
                <c:pt idx="29">
                  <c:v>2.5525685387277082</c:v>
                </c:pt>
                <c:pt idx="30">
                  <c:v>2.2530942157110383</c:v>
                </c:pt>
                <c:pt idx="31">
                  <c:v>2.0109261186264309</c:v>
                </c:pt>
                <c:pt idx="32">
                  <c:v>1.8889465490399586</c:v>
                </c:pt>
                <c:pt idx="33">
                  <c:v>1.7363515312916111</c:v>
                </c:pt>
                <c:pt idx="34">
                  <c:v>1.5618503118503118</c:v>
                </c:pt>
                <c:pt idx="35">
                  <c:v>1.5126050420168067</c:v>
                </c:pt>
                <c:pt idx="36">
                  <c:v>1.4729405491868834</c:v>
                </c:pt>
                <c:pt idx="37">
                  <c:v>1.4150227617602429</c:v>
                </c:pt>
                <c:pt idx="38">
                  <c:v>1.4295266113934209</c:v>
                </c:pt>
                <c:pt idx="39">
                  <c:v>1.3248407643312101</c:v>
                </c:pt>
                <c:pt idx="40">
                  <c:v>1.3355722035649702</c:v>
                </c:pt>
                <c:pt idx="41">
                  <c:v>1.2535502194681125</c:v>
                </c:pt>
                <c:pt idx="42">
                  <c:v>1.2214137214137213</c:v>
                </c:pt>
                <c:pt idx="43">
                  <c:v>1.2032016524657887</c:v>
                </c:pt>
                <c:pt idx="44">
                  <c:v>1.2470402525651143</c:v>
                </c:pt>
                <c:pt idx="45">
                  <c:v>1.2179649835067241</c:v>
                </c:pt>
                <c:pt idx="46">
                  <c:v>1.2592782185820324</c:v>
                </c:pt>
                <c:pt idx="47">
                  <c:v>1.2883757543951717</c:v>
                </c:pt>
                <c:pt idx="48">
                  <c:v>1.2989369976665803</c:v>
                </c:pt>
                <c:pt idx="49">
                  <c:v>1.3947776628748707</c:v>
                </c:pt>
                <c:pt idx="50">
                  <c:v>1.3472113118617439</c:v>
                </c:pt>
                <c:pt idx="51">
                  <c:v>1.3859872611464967</c:v>
                </c:pt>
                <c:pt idx="52">
                  <c:v>1.5664893617021276</c:v>
                </c:pt>
                <c:pt idx="53">
                  <c:v>1.4377682403433476</c:v>
                </c:pt>
                <c:pt idx="54">
                  <c:v>1.542275574112735</c:v>
                </c:pt>
                <c:pt idx="55">
                  <c:v>1.5698280354351224</c:v>
                </c:pt>
                <c:pt idx="56">
                  <c:v>1.4691425450573457</c:v>
                </c:pt>
                <c:pt idx="57">
                  <c:v>1.5122615803814714</c:v>
                </c:pt>
                <c:pt idx="58">
                  <c:v>1.4583333333333335</c:v>
                </c:pt>
                <c:pt idx="59">
                  <c:v>1.4751013317892301</c:v>
                </c:pt>
                <c:pt idx="60">
                  <c:v>1.439738487777146</c:v>
                </c:pt>
                <c:pt idx="61">
                  <c:v>1.512510542592072</c:v>
                </c:pt>
                <c:pt idx="62">
                  <c:v>1.5016638935108153</c:v>
                </c:pt>
                <c:pt idx="63">
                  <c:v>1.6934589800443458</c:v>
                </c:pt>
                <c:pt idx="64">
                  <c:v>2.0782608695652174</c:v>
                </c:pt>
                <c:pt idx="65">
                  <c:v>2.4879637496459925</c:v>
                </c:pt>
                <c:pt idx="66">
                  <c:v>2.8902473699175433</c:v>
                </c:pt>
                <c:pt idx="67">
                  <c:v>3.4245794126033648</c:v>
                </c:pt>
                <c:pt idx="68">
                  <c:v>3.4502587694077054</c:v>
                </c:pt>
                <c:pt idx="69">
                  <c:v>3.3572684642438455</c:v>
                </c:pt>
                <c:pt idx="70">
                  <c:v>2.9123349255408826</c:v>
                </c:pt>
                <c:pt idx="71">
                  <c:v>2.5961538461538463</c:v>
                </c:pt>
                <c:pt idx="72">
                  <c:v>2.3823051948051948</c:v>
                </c:pt>
                <c:pt idx="73">
                  <c:v>2.3921406979939546</c:v>
                </c:pt>
                <c:pt idx="74">
                  <c:v>2.2182254196642686</c:v>
                </c:pt>
                <c:pt idx="75">
                  <c:v>2.0596518177163339</c:v>
                </c:pt>
                <c:pt idx="76">
                  <c:v>1.9760935910478128</c:v>
                </c:pt>
                <c:pt idx="77">
                  <c:v>2.0664485275610369</c:v>
                </c:pt>
                <c:pt idx="78">
                  <c:v>2.0379088206144695</c:v>
                </c:pt>
                <c:pt idx="79">
                  <c:v>1.8490754622688657</c:v>
                </c:pt>
                <c:pt idx="80">
                  <c:v>1.8120631633445508</c:v>
                </c:pt>
                <c:pt idx="81">
                  <c:v>1.6768837803320562</c:v>
                </c:pt>
                <c:pt idx="82">
                  <c:v>1.6036731434655311</c:v>
                </c:pt>
                <c:pt idx="83">
                  <c:v>1.317251831270523</c:v>
                </c:pt>
                <c:pt idx="84">
                  <c:v>1.2916233090530698</c:v>
                </c:pt>
                <c:pt idx="85">
                  <c:v>1.3116242864556307</c:v>
                </c:pt>
                <c:pt idx="86">
                  <c:v>1.2876165113182423</c:v>
                </c:pt>
                <c:pt idx="87">
                  <c:v>1.1941268191268191</c:v>
                </c:pt>
                <c:pt idx="88">
                  <c:v>1.1395467277820219</c:v>
                </c:pt>
                <c:pt idx="89">
                  <c:v>1.2103439082911223</c:v>
                </c:pt>
                <c:pt idx="90">
                  <c:v>1.1734951947395045</c:v>
                </c:pt>
                <c:pt idx="91">
                  <c:v>1.2503343139876972</c:v>
                </c:pt>
                <c:pt idx="92">
                  <c:v>1.2038216560509554</c:v>
                </c:pt>
                <c:pt idx="93">
                  <c:v>1.1263239473004392</c:v>
                </c:pt>
                <c:pt idx="94">
                  <c:v>1.1438161631809967</c:v>
                </c:pt>
                <c:pt idx="95">
                  <c:v>1.1577442827442828</c:v>
                </c:pt>
                <c:pt idx="96">
                  <c:v>1.2483862638781307</c:v>
                </c:pt>
                <c:pt idx="97">
                  <c:v>1.2536174690870823</c:v>
                </c:pt>
                <c:pt idx="98">
                  <c:v>1.2230398376046687</c:v>
                </c:pt>
                <c:pt idx="99">
                  <c:v>1.1978500127975429</c:v>
                </c:pt>
                <c:pt idx="100">
                  <c:v>1.2805038047756494</c:v>
                </c:pt>
                <c:pt idx="101">
                  <c:v>1.4013481980814104</c:v>
                </c:pt>
                <c:pt idx="102">
                  <c:v>1.2629265770423992</c:v>
                </c:pt>
                <c:pt idx="103">
                  <c:v>1.3511390416339357</c:v>
                </c:pt>
                <c:pt idx="104">
                  <c:v>1.2993630573248407</c:v>
                </c:pt>
                <c:pt idx="105">
                  <c:v>1.3860136329209796</c:v>
                </c:pt>
                <c:pt idx="106">
                  <c:v>1.5122651356993737</c:v>
                </c:pt>
                <c:pt idx="107">
                  <c:v>1.7600312662845232</c:v>
                </c:pt>
                <c:pt idx="108">
                  <c:v>1.8405243036592027</c:v>
                </c:pt>
                <c:pt idx="109">
                  <c:v>1.7057220708446867</c:v>
                </c:pt>
                <c:pt idx="110">
                  <c:v>1.5659492273730686</c:v>
                </c:pt>
                <c:pt idx="111">
                  <c:v>1.4808917197452229</c:v>
                </c:pt>
                <c:pt idx="112">
                  <c:v>1.3445139283683911</c:v>
                </c:pt>
                <c:pt idx="113">
                  <c:v>1.2018554962046668</c:v>
                </c:pt>
                <c:pt idx="114">
                  <c:v>1.15363283416528</c:v>
                </c:pt>
                <c:pt idx="115">
                  <c:v>1.1585365853658536</c:v>
                </c:pt>
                <c:pt idx="116">
                  <c:v>1.2246376811594204</c:v>
                </c:pt>
                <c:pt idx="117">
                  <c:v>1.1951288586802604</c:v>
                </c:pt>
                <c:pt idx="118">
                  <c:v>1.192777935740688</c:v>
                </c:pt>
                <c:pt idx="119">
                  <c:v>1.1676646706586826</c:v>
                </c:pt>
                <c:pt idx="120">
                  <c:v>1.2004025301897643</c:v>
                </c:pt>
                <c:pt idx="121">
                  <c:v>1.1884525205158265</c:v>
                </c:pt>
                <c:pt idx="122">
                  <c:v>1.205394773812869</c:v>
                </c:pt>
                <c:pt idx="123">
                  <c:v>1.25</c:v>
                </c:pt>
                <c:pt idx="124">
                  <c:v>1.2418831168831168</c:v>
                </c:pt>
                <c:pt idx="125">
                  <c:v>1.2022533663094257</c:v>
                </c:pt>
                <c:pt idx="126">
                  <c:v>1.2096989075406341</c:v>
                </c:pt>
                <c:pt idx="127">
                  <c:v>1.2314388120839732</c:v>
                </c:pt>
                <c:pt idx="128">
                  <c:v>1.2080366225839267</c:v>
                </c:pt>
                <c:pt idx="129">
                  <c:v>1.1389378303548956</c:v>
                </c:pt>
                <c:pt idx="130">
                  <c:v>1.2103567888999007</c:v>
                </c:pt>
                <c:pt idx="131">
                  <c:v>1.2831084457771116</c:v>
                </c:pt>
                <c:pt idx="132">
                  <c:v>1.3784623349728191</c:v>
                </c:pt>
                <c:pt idx="133">
                  <c:v>1.103448275862069</c:v>
                </c:pt>
                <c:pt idx="134">
                  <c:v>1.1791322863987224</c:v>
                </c:pt>
                <c:pt idx="135">
                  <c:v>1.1315988886082344</c:v>
                </c:pt>
                <c:pt idx="136">
                  <c:v>1.2578043704474506</c:v>
                </c:pt>
                <c:pt idx="137">
                  <c:v>1.1805915931499742</c:v>
                </c:pt>
                <c:pt idx="138">
                  <c:v>1.1837549933422105</c:v>
                </c:pt>
                <c:pt idx="139">
                  <c:v>1.1837318087318087</c:v>
                </c:pt>
                <c:pt idx="140">
                  <c:v>1.1446396740514388</c:v>
                </c:pt>
                <c:pt idx="141">
                  <c:v>1.1223673687016795</c:v>
                </c:pt>
                <c:pt idx="142">
                  <c:v>1.0824481537683359</c:v>
                </c:pt>
                <c:pt idx="143">
                  <c:v>1.1433538379245789</c:v>
                </c:pt>
                <c:pt idx="144">
                  <c:v>1.1439490445859872</c:v>
                </c:pt>
                <c:pt idx="145">
                  <c:v>1.1624903125807284</c:v>
                </c:pt>
                <c:pt idx="146">
                  <c:v>1.2316034082106893</c:v>
                </c:pt>
                <c:pt idx="147">
                  <c:v>1.1408523908523909</c:v>
                </c:pt>
                <c:pt idx="148">
                  <c:v>1.0960495739736638</c:v>
                </c:pt>
                <c:pt idx="149">
                  <c:v>1.2194159431728491</c:v>
                </c:pt>
                <c:pt idx="150">
                  <c:v>1.1735600101497081</c:v>
                </c:pt>
                <c:pt idx="151">
                  <c:v>1.2170463271051959</c:v>
                </c:pt>
                <c:pt idx="152">
                  <c:v>1.2044082917869325</c:v>
                </c:pt>
                <c:pt idx="153">
                  <c:v>1.1693025667617321</c:v>
                </c:pt>
                <c:pt idx="154">
                  <c:v>1.155635987590486</c:v>
                </c:pt>
                <c:pt idx="155">
                  <c:v>1.0919088766692853</c:v>
                </c:pt>
                <c:pt idx="156">
                  <c:v>1.1617834394904458</c:v>
                </c:pt>
                <c:pt idx="157">
                  <c:v>1.1209290583186065</c:v>
                </c:pt>
                <c:pt idx="158">
                  <c:v>1.1495302713987474</c:v>
                </c:pt>
                <c:pt idx="159">
                  <c:v>1.1985409067222512</c:v>
                </c:pt>
                <c:pt idx="160">
                  <c:v>1.215182960131076</c:v>
                </c:pt>
                <c:pt idx="161">
                  <c:v>1.159400544959128</c:v>
                </c:pt>
                <c:pt idx="162">
                  <c:v>1.2444812362030906</c:v>
                </c:pt>
                <c:pt idx="163">
                  <c:v>1.2999420961204402</c:v>
                </c:pt>
                <c:pt idx="164">
                  <c:v>1.3615690733371233</c:v>
                </c:pt>
                <c:pt idx="165">
                  <c:v>1.2735451222940681</c:v>
                </c:pt>
                <c:pt idx="166">
                  <c:v>1.3144758735440931</c:v>
                </c:pt>
                <c:pt idx="167">
                  <c:v>1.1737804878048781</c:v>
                </c:pt>
                <c:pt idx="168">
                  <c:v>1.2478260869565216</c:v>
                </c:pt>
                <c:pt idx="169">
                  <c:v>1.2815066553384309</c:v>
                </c:pt>
                <c:pt idx="170">
                  <c:v>1.263861245379585</c:v>
                </c:pt>
                <c:pt idx="171">
                  <c:v>1.2517821499857429</c:v>
                </c:pt>
                <c:pt idx="172">
                  <c:v>1.21046578493387</c:v>
                </c:pt>
                <c:pt idx="173">
                  <c:v>1.2250879249706916</c:v>
                </c:pt>
                <c:pt idx="174">
                  <c:v>1.2896881146389436</c:v>
                </c:pt>
                <c:pt idx="175">
                  <c:v>1.363759479956663</c:v>
                </c:pt>
                <c:pt idx="176">
                  <c:v>1.2716450216450215</c:v>
                </c:pt>
                <c:pt idx="177">
                  <c:v>1.357515801044243</c:v>
                </c:pt>
                <c:pt idx="178">
                  <c:v>1.2816413535837996</c:v>
                </c:pt>
                <c:pt idx="179">
                  <c:v>1.2467997951868919</c:v>
                </c:pt>
                <c:pt idx="180">
                  <c:v>1.2576297049847407</c:v>
                </c:pt>
                <c:pt idx="181">
                  <c:v>1.3843443241882707</c:v>
                </c:pt>
                <c:pt idx="182">
                  <c:v>1.236372646184341</c:v>
                </c:pt>
                <c:pt idx="183">
                  <c:v>1.2131434282858571</c:v>
                </c:pt>
                <c:pt idx="184">
                  <c:v>1.2904478384675122</c:v>
                </c:pt>
                <c:pt idx="185">
                  <c:v>1.2784163473818646</c:v>
                </c:pt>
                <c:pt idx="186">
                  <c:v>1.3228639872238488</c:v>
                </c:pt>
                <c:pt idx="187">
                  <c:v>1.1101288204091944</c:v>
                </c:pt>
                <c:pt idx="188">
                  <c:v>1.2395941727367326</c:v>
                </c:pt>
                <c:pt idx="189">
                  <c:v>1.1935651271406331</c:v>
                </c:pt>
                <c:pt idx="190">
                  <c:v>1.2090545938748336</c:v>
                </c:pt>
                <c:pt idx="191">
                  <c:v>1.2123180873180872</c:v>
                </c:pt>
                <c:pt idx="192">
                  <c:v>1.2019353195823785</c:v>
                </c:pt>
                <c:pt idx="193">
                  <c:v>1.0383897627299385</c:v>
                </c:pt>
                <c:pt idx="194">
                  <c:v>1.0116337885685383</c:v>
                </c:pt>
                <c:pt idx="195">
                  <c:v>1.1446910938753678</c:v>
                </c:pt>
                <c:pt idx="196">
                  <c:v>1.1057324840764331</c:v>
                </c:pt>
                <c:pt idx="197">
                  <c:v>1.1030741410488245</c:v>
                </c:pt>
                <c:pt idx="198">
                  <c:v>1.1231603408210689</c:v>
                </c:pt>
                <c:pt idx="199">
                  <c:v>1.0498960498960499</c:v>
                </c:pt>
                <c:pt idx="200">
                  <c:v>1.0702297960237541</c:v>
                </c:pt>
                <c:pt idx="201">
                  <c:v>1.200999736911339</c:v>
                </c:pt>
                <c:pt idx="202">
                  <c:v>1.0809439228622177</c:v>
                </c:pt>
                <c:pt idx="203">
                  <c:v>1.086511389813156</c:v>
                </c:pt>
                <c:pt idx="204">
                  <c:v>1.1532406192600366</c:v>
                </c:pt>
                <c:pt idx="205">
                  <c:v>1.1252268602540836</c:v>
                </c:pt>
                <c:pt idx="206">
                  <c:v>1.0509307135470527</c:v>
                </c:pt>
                <c:pt idx="207">
                  <c:v>1.1495155799947632</c:v>
                </c:pt>
                <c:pt idx="208">
                  <c:v>1.0140127388535032</c:v>
                </c:pt>
                <c:pt idx="209">
                  <c:v>1.042665993436001</c:v>
                </c:pt>
                <c:pt idx="210">
                  <c:v>1.1586638830897704</c:v>
                </c:pt>
                <c:pt idx="211">
                  <c:v>1.1750911933298593</c:v>
                </c:pt>
                <c:pt idx="212">
                  <c:v>1.198798470780994</c:v>
                </c:pt>
                <c:pt idx="213">
                  <c:v>1.1239782016348774</c:v>
                </c:pt>
                <c:pt idx="214">
                  <c:v>1.1837748344370862</c:v>
                </c:pt>
                <c:pt idx="215">
                  <c:v>1.2811233352634628</c:v>
                </c:pt>
                <c:pt idx="216">
                  <c:v>1.2563956793632745</c:v>
                </c:pt>
                <c:pt idx="217">
                  <c:v>1.2060725330334552</c:v>
                </c:pt>
                <c:pt idx="218">
                  <c:v>1.196616749861342</c:v>
                </c:pt>
                <c:pt idx="219">
                  <c:v>1.2971175166297118</c:v>
                </c:pt>
                <c:pt idx="220">
                  <c:v>1.2666666666666666</c:v>
                </c:pt>
                <c:pt idx="221">
                  <c:v>1.1625601812517699</c:v>
                </c:pt>
                <c:pt idx="222">
                  <c:v>1.262439579186807</c:v>
                </c:pt>
                <c:pt idx="223">
                  <c:v>1.3016823495865413</c:v>
                </c:pt>
                <c:pt idx="224">
                  <c:v>1.279470960322024</c:v>
                </c:pt>
                <c:pt idx="225">
                  <c:v>1.1342321219226261</c:v>
                </c:pt>
                <c:pt idx="226">
                  <c:v>1.2419218881708345</c:v>
                </c:pt>
                <c:pt idx="227">
                  <c:v>1.136240520043337</c:v>
                </c:pt>
                <c:pt idx="228">
                  <c:v>1.313582251082251</c:v>
                </c:pt>
                <c:pt idx="229">
                  <c:v>1.2544655125034352</c:v>
                </c:pt>
                <c:pt idx="230">
                  <c:v>1.2403410604849454</c:v>
                </c:pt>
                <c:pt idx="231">
                  <c:v>1.2506400409626215</c:v>
                </c:pt>
                <c:pt idx="232">
                  <c:v>1.3173957273652086</c:v>
                </c:pt>
                <c:pt idx="233">
                  <c:v>1.3251950667002266</c:v>
                </c:pt>
                <c:pt idx="234">
                  <c:v>1.4321110009910802</c:v>
                </c:pt>
                <c:pt idx="235">
                  <c:v>1.3655672163918042</c:v>
                </c:pt>
                <c:pt idx="236">
                  <c:v>1.3849339891276209</c:v>
                </c:pt>
                <c:pt idx="237">
                  <c:v>1.301404853128991</c:v>
                </c:pt>
                <c:pt idx="238">
                  <c:v>1.235027947830716</c:v>
                </c:pt>
                <c:pt idx="239">
                  <c:v>1.2755746400606214</c:v>
                </c:pt>
                <c:pt idx="240">
                  <c:v>1.1511446409989594</c:v>
                </c:pt>
                <c:pt idx="241">
                  <c:v>1.2298910223144786</c:v>
                </c:pt>
                <c:pt idx="242">
                  <c:v>1.2103861517976031</c:v>
                </c:pt>
                <c:pt idx="243">
                  <c:v>1.1161642411642412</c:v>
                </c:pt>
                <c:pt idx="244">
                  <c:v>1.1560988031576267</c:v>
                </c:pt>
                <c:pt idx="245">
                  <c:v>1.141029058917622</c:v>
                </c:pt>
                <c:pt idx="246">
                  <c:v>1.1330298431967629</c:v>
                </c:pt>
                <c:pt idx="247">
                  <c:v>1.2142284033163948</c:v>
                </c:pt>
                <c:pt idx="248">
                  <c:v>1.1630573248407643</c:v>
                </c:pt>
                <c:pt idx="249">
                  <c:v>1.1276156032033067</c:v>
                </c:pt>
                <c:pt idx="250">
                  <c:v>1.0934675961786728</c:v>
                </c:pt>
                <c:pt idx="251">
                  <c:v>1.1369542619542619</c:v>
                </c:pt>
                <c:pt idx="252">
                  <c:v>1.1309062742060418</c:v>
                </c:pt>
                <c:pt idx="253">
                  <c:v>1.1681136543014996</c:v>
                </c:pt>
                <c:pt idx="254">
                  <c:v>1.1443795990865262</c:v>
                </c:pt>
                <c:pt idx="255">
                  <c:v>1.1274635270028155</c:v>
                </c:pt>
                <c:pt idx="256">
                  <c:v>1.1860404093413801</c:v>
                </c:pt>
                <c:pt idx="257">
                  <c:v>1.1291158931812291</c:v>
                </c:pt>
                <c:pt idx="258">
                  <c:v>1.2810237849017581</c:v>
                </c:pt>
                <c:pt idx="259">
                  <c:v>1.2084315265776382</c:v>
                </c:pt>
                <c:pt idx="260">
                  <c:v>1.1019108280254777</c:v>
                </c:pt>
                <c:pt idx="261" formatCode="_(* #,##0.00_);_(* \(#,##0.00\);_(* &quot;-&quot;??_);_(@_)">
                  <c:v>1.1688967432466548</c:v>
                </c:pt>
                <c:pt idx="262" formatCode="_(* #,##0.00_);_(* \(#,##0.00\);_(* &quot;-&quot;??_);_(@_)">
                  <c:v>1.1377870563674322</c:v>
                </c:pt>
                <c:pt idx="263" formatCode="_(* #,##0.00_);_(* \(#,##0.00\);_(* &quot;-&quot;??_);_(@_)">
                  <c:v>1.2141740489838457</c:v>
                </c:pt>
                <c:pt idx="264" formatCode="_(* #,##0.00_);_(* \(#,##0.00\);_(* &quot;-&quot;??_);_(@_)">
                  <c:v>1.2793555434188968</c:v>
                </c:pt>
                <c:pt idx="265" formatCode="_(* #,##0.00_);_(* \(#,##0.00\);_(* &quot;-&quot;??_);_(@_)">
                  <c:v>1.2125340599455041</c:v>
                </c:pt>
                <c:pt idx="266" formatCode="_(* #,##0.00_);_(* \(#,##0.00\);_(* &quot;-&quot;??_);_(@_)">
                  <c:v>1.2293046357615895</c:v>
                </c:pt>
                <c:pt idx="267" formatCode="_(* #,##0.00_);_(* \(#,##0.00\);_(* &quot;-&quot;??_);_(@_)">
                  <c:v>1.331789229878402</c:v>
                </c:pt>
                <c:pt idx="268" formatCode="_(* #,##0.00_);_(* \(#,##0.00\);_(* &quot;-&quot;??_);_(@_)">
                  <c:v>1.2720295622512792</c:v>
                </c:pt>
                <c:pt idx="269" formatCode="_(* #,##0.00_);_(* \(#,##0.00\);_(* &quot;-&quot;??_);_(@_)">
                  <c:v>1.2145066066910317</c:v>
                </c:pt>
                <c:pt idx="270" formatCode="_(* #,##0.00_);_(* \(#,##0.00\);_(* &quot;-&quot;??_);_(@_)">
                  <c:v>1.1647254575707153</c:v>
                </c:pt>
                <c:pt idx="271" formatCode="_(* #,##0.00_);_(* \(#,##0.00\);_(* &quot;-&quot;??_);_(@_)">
                  <c:v>1.1613082039911309</c:v>
                </c:pt>
                <c:pt idx="272" formatCode="_(* #,##0.00_);_(* \(#,##0.00\);_(* &quot;-&quot;??_);_(@_)">
                  <c:v>1.2594202898550724</c:v>
                </c:pt>
                <c:pt idx="273" formatCode="_(* #,##0.00_);_(* \(#,##0.00\);_(* &quot;-&quot;??_);_(@_)">
                  <c:v>1.2531860662701784</c:v>
                </c:pt>
                <c:pt idx="274" formatCode="_(* #,##0.00_);_(* \(#,##0.00\);_(* &quot;-&quot;??_);_(@_)">
                  <c:v>1.2297412567529145</c:v>
                </c:pt>
                <c:pt idx="275" formatCode="_(* #,##0.00_);_(* \(#,##0.00\);_(* &quot;-&quot;??_);_(@_)">
                  <c:v>1.1491303108069575</c:v>
                </c:pt>
                <c:pt idx="276" formatCode="_(* #,##0.00_);_(* \(#,##0.00\);_(* &quot;-&quot;??_);_(@_)">
                  <c:v>1.4203565267395055</c:v>
                </c:pt>
                <c:pt idx="277" formatCode="_(* #,##0.00_);_(* \(#,##0.00\);_(* &quot;-&quot;??_);_(@_)">
                  <c:v>1.3203399765533412</c:v>
                </c:pt>
                <c:pt idx="278" formatCode="_(* #,##0.00_);_(* \(#,##0.00\);_(* &quot;-&quot;??_);_(@_)">
                  <c:v>1.2264681090193876</c:v>
                </c:pt>
                <c:pt idx="279" formatCode="_(* #,##0.00_);_(* \(#,##0.00\);_(* &quot;-&quot;??_);_(@_)">
                  <c:v>1.2337486457204767</c:v>
                </c:pt>
                <c:pt idx="280" formatCode="_(* #,##0.00_);_(* \(#,##0.00\);_(* &quot;-&quot;??_);_(@_)">
                  <c:v>1.2242965367965368</c:v>
                </c:pt>
                <c:pt idx="281" formatCode="_(* #,##0.00_);_(* \(#,##0.00\);_(* &quot;-&quot;??_);_(@_)">
                  <c:v>1.2791975817532291</c:v>
                </c:pt>
                <c:pt idx="282" formatCode="_(* #,##0.00_);_(* \(#,##0.00\);_(* &quot;-&quot;??_);_(@_)">
                  <c:v>1.233679722888356</c:v>
                </c:pt>
                <c:pt idx="283" formatCode="_(* #,##0.00_);_(* \(#,##0.00\);_(* &quot;-&quot;??_);_(@_)">
                  <c:v>1.1482334869431643</c:v>
                </c:pt>
                <c:pt idx="284" formatCode="_(* #,##0.00_);_(* \(#,##0.00\);_(* &quot;-&quot;??_);_(@_)">
                  <c:v>1.2207527975584944</c:v>
                </c:pt>
                <c:pt idx="285" formatCode="_(* #,##0.00_);_(* \(#,##0.00\);_(* &quot;-&quot;??_);_(@_)">
                  <c:v>1.255977850490813</c:v>
                </c:pt>
                <c:pt idx="286" formatCode="_(* #,##0.00_);_(* \(#,##0.00\);_(* &quot;-&quot;??_);_(@_)">
                  <c:v>1.2661050545094152</c:v>
                </c:pt>
                <c:pt idx="287" formatCode="_(* #,##0.00_);_(* \(#,##0.00\);_(* &quot;-&quot;??_);_(@_)">
                  <c:v>1.2568715642178911</c:v>
                </c:pt>
                <c:pt idx="288" formatCode="_(* #,##0.00_);_(* \(#,##0.00\);_(* &quot;-&quot;??_);_(@_)">
                  <c:v>1.2762101993269479</c:v>
                </c:pt>
                <c:pt idx="289" formatCode="_(* #,##0.00_);_(* \(#,##0.00\);_(* &quot;-&quot;??_);_(@_)">
                  <c:v>1.2822477650063857</c:v>
                </c:pt>
                <c:pt idx="290" formatCode="_(* #,##0.00_);_(* \(#,##0.00\);_(* &quot;-&quot;??_);_(@_)">
                  <c:v>1.3401650252861326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789</c:v>
                </c:pt>
                <c:pt idx="1">
                  <c:v>843</c:v>
                </c:pt>
                <c:pt idx="2">
                  <c:v>783</c:v>
                </c:pt>
                <c:pt idx="3">
                  <c:v>743</c:v>
                </c:pt>
                <c:pt idx="4">
                  <c:v>712</c:v>
                </c:pt>
                <c:pt idx="5">
                  <c:v>706</c:v>
                </c:pt>
                <c:pt idx="6">
                  <c:v>677</c:v>
                </c:pt>
                <c:pt idx="7">
                  <c:v>660</c:v>
                </c:pt>
                <c:pt idx="8">
                  <c:v>683</c:v>
                </c:pt>
                <c:pt idx="9">
                  <c:v>692</c:v>
                </c:pt>
                <c:pt idx="10">
                  <c:v>706</c:v>
                </c:pt>
                <c:pt idx="11">
                  <c:v>641</c:v>
                </c:pt>
                <c:pt idx="12">
                  <c:v>672</c:v>
                </c:pt>
                <c:pt idx="13">
                  <c:v>652</c:v>
                </c:pt>
                <c:pt idx="14">
                  <c:v>662</c:v>
                </c:pt>
                <c:pt idx="15">
                  <c:v>608</c:v>
                </c:pt>
                <c:pt idx="16">
                  <c:v>660</c:v>
                </c:pt>
                <c:pt idx="17">
                  <c:v>672</c:v>
                </c:pt>
                <c:pt idx="18">
                  <c:v>663</c:v>
                </c:pt>
                <c:pt idx="19">
                  <c:v>676</c:v>
                </c:pt>
                <c:pt idx="20">
                  <c:v>664</c:v>
                </c:pt>
                <c:pt idx="21">
                  <c:v>605</c:v>
                </c:pt>
                <c:pt idx="22">
                  <c:v>680</c:v>
                </c:pt>
                <c:pt idx="23">
                  <c:v>678</c:v>
                </c:pt>
                <c:pt idx="24">
                  <c:v>754</c:v>
                </c:pt>
                <c:pt idx="25">
                  <c:v>796</c:v>
                </c:pt>
                <c:pt idx="26">
                  <c:v>790</c:v>
                </c:pt>
                <c:pt idx="27">
                  <c:v>761</c:v>
                </c:pt>
                <c:pt idx="28">
                  <c:v>698</c:v>
                </c:pt>
                <c:pt idx="29">
                  <c:v>664</c:v>
                </c:pt>
                <c:pt idx="30">
                  <c:v>762</c:v>
                </c:pt>
                <c:pt idx="31">
                  <c:v>703</c:v>
                </c:pt>
                <c:pt idx="32">
                  <c:v>754</c:v>
                </c:pt>
                <c:pt idx="33">
                  <c:v>683</c:v>
                </c:pt>
                <c:pt idx="34">
                  <c:v>682</c:v>
                </c:pt>
                <c:pt idx="35">
                  <c:v>740</c:v>
                </c:pt>
                <c:pt idx="36">
                  <c:v>708</c:v>
                </c:pt>
                <c:pt idx="37">
                  <c:v>690</c:v>
                </c:pt>
                <c:pt idx="38">
                  <c:v>740</c:v>
                </c:pt>
                <c:pt idx="39">
                  <c:v>737</c:v>
                </c:pt>
                <c:pt idx="40">
                  <c:v>755</c:v>
                </c:pt>
                <c:pt idx="41">
                  <c:v>715</c:v>
                </c:pt>
                <c:pt idx="42">
                  <c:v>694</c:v>
                </c:pt>
                <c:pt idx="43">
                  <c:v>758</c:v>
                </c:pt>
                <c:pt idx="44">
                  <c:v>667</c:v>
                </c:pt>
                <c:pt idx="45">
                  <c:v>750</c:v>
                </c:pt>
                <c:pt idx="46">
                  <c:v>718</c:v>
                </c:pt>
                <c:pt idx="47">
                  <c:v>724</c:v>
                </c:pt>
                <c:pt idx="48">
                  <c:v>725</c:v>
                </c:pt>
                <c:pt idx="49">
                  <c:v>718</c:v>
                </c:pt>
                <c:pt idx="50">
                  <c:v>720</c:v>
                </c:pt>
                <c:pt idx="51">
                  <c:v>715</c:v>
                </c:pt>
                <c:pt idx="52">
                  <c:v>752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750</c:v>
                </c:pt>
                <c:pt idx="2">
                  <c:v>711</c:v>
                </c:pt>
                <c:pt idx="3">
                  <c:v>662</c:v>
                </c:pt>
                <c:pt idx="4">
                  <c:v>666</c:v>
                </c:pt>
                <c:pt idx="5">
                  <c:v>680</c:v>
                </c:pt>
                <c:pt idx="6">
                  <c:v>643</c:v>
                </c:pt>
                <c:pt idx="7">
                  <c:v>634</c:v>
                </c:pt>
                <c:pt idx="8">
                  <c:v>654</c:v>
                </c:pt>
                <c:pt idx="9">
                  <c:v>632</c:v>
                </c:pt>
                <c:pt idx="10">
                  <c:v>651</c:v>
                </c:pt>
                <c:pt idx="11">
                  <c:v>654</c:v>
                </c:pt>
                <c:pt idx="12">
                  <c:v>663</c:v>
                </c:pt>
                <c:pt idx="13">
                  <c:v>656</c:v>
                </c:pt>
                <c:pt idx="14">
                  <c:v>618</c:v>
                </c:pt>
                <c:pt idx="15">
                  <c:v>696</c:v>
                </c:pt>
                <c:pt idx="16">
                  <c:v>590</c:v>
                </c:pt>
                <c:pt idx="17">
                  <c:v>669</c:v>
                </c:pt>
                <c:pt idx="18">
                  <c:v>676</c:v>
                </c:pt>
                <c:pt idx="19">
                  <c:v>695</c:v>
                </c:pt>
                <c:pt idx="20">
                  <c:v>722</c:v>
                </c:pt>
                <c:pt idx="21">
                  <c:v>722</c:v>
                </c:pt>
                <c:pt idx="22">
                  <c:v>715</c:v>
                </c:pt>
                <c:pt idx="23">
                  <c:v>780</c:v>
                </c:pt>
                <c:pt idx="24">
                  <c:v>689</c:v>
                </c:pt>
                <c:pt idx="25">
                  <c:v>766</c:v>
                </c:pt>
                <c:pt idx="26">
                  <c:v>739</c:v>
                </c:pt>
                <c:pt idx="27">
                  <c:v>659</c:v>
                </c:pt>
                <c:pt idx="28">
                  <c:v>675</c:v>
                </c:pt>
                <c:pt idx="29">
                  <c:v>691</c:v>
                </c:pt>
                <c:pt idx="30">
                  <c:v>676</c:v>
                </c:pt>
                <c:pt idx="31">
                  <c:v>710</c:v>
                </c:pt>
                <c:pt idx="32">
                  <c:v>696</c:v>
                </c:pt>
                <c:pt idx="33">
                  <c:v>667</c:v>
                </c:pt>
                <c:pt idx="34">
                  <c:v>752</c:v>
                </c:pt>
                <c:pt idx="35">
                  <c:v>744</c:v>
                </c:pt>
                <c:pt idx="36">
                  <c:v>670</c:v>
                </c:pt>
                <c:pt idx="37">
                  <c:v>741</c:v>
                </c:pt>
                <c:pt idx="38">
                  <c:v>668</c:v>
                </c:pt>
                <c:pt idx="39">
                  <c:v>710</c:v>
                </c:pt>
                <c:pt idx="40">
                  <c:v>692</c:v>
                </c:pt>
                <c:pt idx="41">
                  <c:v>705</c:v>
                </c:pt>
                <c:pt idx="42">
                  <c:v>690</c:v>
                </c:pt>
                <c:pt idx="43">
                  <c:v>707</c:v>
                </c:pt>
                <c:pt idx="44">
                  <c:v>703</c:v>
                </c:pt>
                <c:pt idx="45">
                  <c:v>755</c:v>
                </c:pt>
                <c:pt idx="46">
                  <c:v>780</c:v>
                </c:pt>
                <c:pt idx="47">
                  <c:v>725</c:v>
                </c:pt>
                <c:pt idx="48">
                  <c:v>764</c:v>
                </c:pt>
                <c:pt idx="49">
                  <c:v>780</c:v>
                </c:pt>
                <c:pt idx="50">
                  <c:v>720</c:v>
                </c:pt>
                <c:pt idx="51">
                  <c:v>767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779</c:v>
                </c:pt>
                <c:pt idx="1">
                  <c:v>717</c:v>
                </c:pt>
                <c:pt idx="2">
                  <c:v>755</c:v>
                </c:pt>
                <c:pt idx="3">
                  <c:v>715</c:v>
                </c:pt>
                <c:pt idx="4">
                  <c:v>740</c:v>
                </c:pt>
                <c:pt idx="5">
                  <c:v>681</c:v>
                </c:pt>
                <c:pt idx="6">
                  <c:v>673</c:v>
                </c:pt>
                <c:pt idx="7">
                  <c:v>699</c:v>
                </c:pt>
                <c:pt idx="8">
                  <c:v>696</c:v>
                </c:pt>
                <c:pt idx="9">
                  <c:v>709</c:v>
                </c:pt>
                <c:pt idx="10">
                  <c:v>659</c:v>
                </c:pt>
                <c:pt idx="11">
                  <c:v>675</c:v>
                </c:pt>
                <c:pt idx="12">
                  <c:v>653</c:v>
                </c:pt>
                <c:pt idx="13">
                  <c:v>715</c:v>
                </c:pt>
                <c:pt idx="14">
                  <c:v>680</c:v>
                </c:pt>
                <c:pt idx="15">
                  <c:v>692</c:v>
                </c:pt>
                <c:pt idx="16">
                  <c:v>700</c:v>
                </c:pt>
                <c:pt idx="17">
                  <c:v>653</c:v>
                </c:pt>
                <c:pt idx="18">
                  <c:v>722</c:v>
                </c:pt>
                <c:pt idx="19">
                  <c:v>705</c:v>
                </c:pt>
                <c:pt idx="20">
                  <c:v>694</c:v>
                </c:pt>
                <c:pt idx="21">
                  <c:v>745</c:v>
                </c:pt>
                <c:pt idx="22">
                  <c:v>732</c:v>
                </c:pt>
                <c:pt idx="23">
                  <c:v>784</c:v>
                </c:pt>
                <c:pt idx="24">
                  <c:v>682</c:v>
                </c:pt>
                <c:pt idx="25">
                  <c:v>718</c:v>
                </c:pt>
                <c:pt idx="26">
                  <c:v>710</c:v>
                </c:pt>
                <c:pt idx="27">
                  <c:v>713</c:v>
                </c:pt>
                <c:pt idx="28">
                  <c:v>756</c:v>
                </c:pt>
                <c:pt idx="29">
                  <c:v>798</c:v>
                </c:pt>
                <c:pt idx="30">
                  <c:v>801</c:v>
                </c:pt>
                <c:pt idx="31">
                  <c:v>695</c:v>
                </c:pt>
                <c:pt idx="32">
                  <c:v>745</c:v>
                </c:pt>
                <c:pt idx="33">
                  <c:v>772</c:v>
                </c:pt>
                <c:pt idx="34">
                  <c:v>786</c:v>
                </c:pt>
                <c:pt idx="35">
                  <c:v>766</c:v>
                </c:pt>
                <c:pt idx="36">
                  <c:v>749</c:v>
                </c:pt>
                <c:pt idx="37">
                  <c:v>817</c:v>
                </c:pt>
                <c:pt idx="38">
                  <c:v>768</c:v>
                </c:pt>
                <c:pt idx="39">
                  <c:v>831</c:v>
                </c:pt>
                <c:pt idx="40">
                  <c:v>782</c:v>
                </c:pt>
                <c:pt idx="41">
                  <c:v>799</c:v>
                </c:pt>
                <c:pt idx="42">
                  <c:v>784</c:v>
                </c:pt>
                <c:pt idx="43">
                  <c:v>791</c:v>
                </c:pt>
                <c:pt idx="44">
                  <c:v>756</c:v>
                </c:pt>
                <c:pt idx="45">
                  <c:v>714</c:v>
                </c:pt>
                <c:pt idx="46">
                  <c:v>745</c:v>
                </c:pt>
                <c:pt idx="47">
                  <c:v>718</c:v>
                </c:pt>
                <c:pt idx="48">
                  <c:v>698</c:v>
                </c:pt>
                <c:pt idx="49">
                  <c:v>758</c:v>
                </c:pt>
                <c:pt idx="50">
                  <c:v>732</c:v>
                </c:pt>
                <c:pt idx="51">
                  <c:v>751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794</c:v>
                </c:pt>
                <c:pt idx="1">
                  <c:v>722</c:v>
                </c:pt>
                <c:pt idx="2">
                  <c:v>753</c:v>
                </c:pt>
                <c:pt idx="3">
                  <c:v>793</c:v>
                </c:pt>
                <c:pt idx="4">
                  <c:v>788</c:v>
                </c:pt>
                <c:pt idx="5">
                  <c:v>764</c:v>
                </c:pt>
                <c:pt idx="6">
                  <c:v>761</c:v>
                </c:pt>
                <c:pt idx="7">
                  <c:v>736</c:v>
                </c:pt>
                <c:pt idx="8">
                  <c:v>768</c:v>
                </c:pt>
                <c:pt idx="9">
                  <c:v>808</c:v>
                </c:pt>
                <c:pt idx="10">
                  <c:v>798</c:v>
                </c:pt>
                <c:pt idx="11">
                  <c:v>745</c:v>
                </c:pt>
                <c:pt idx="12">
                  <c:v>755</c:v>
                </c:pt>
                <c:pt idx="13">
                  <c:v>751</c:v>
                </c:pt>
                <c:pt idx="14">
                  <c:v>742</c:v>
                </c:pt>
                <c:pt idx="15">
                  <c:v>710</c:v>
                </c:pt>
                <c:pt idx="16">
                  <c:v>721</c:v>
                </c:pt>
                <c:pt idx="17">
                  <c:v>773</c:v>
                </c:pt>
                <c:pt idx="18">
                  <c:v>785</c:v>
                </c:pt>
                <c:pt idx="19">
                  <c:v>847</c:v>
                </c:pt>
                <c:pt idx="20">
                  <c:v>791</c:v>
                </c:pt>
                <c:pt idx="21">
                  <c:v>834</c:v>
                </c:pt>
                <c:pt idx="22">
                  <c:v>918</c:v>
                </c:pt>
                <c:pt idx="23">
                  <c:v>894</c:v>
                </c:pt>
                <c:pt idx="24">
                  <c:v>881</c:v>
                </c:pt>
                <c:pt idx="25">
                  <c:v>899</c:v>
                </c:pt>
                <c:pt idx="26">
                  <c:v>891</c:v>
                </c:pt>
                <c:pt idx="27">
                  <c:v>862</c:v>
                </c:pt>
                <c:pt idx="28">
                  <c:v>830</c:v>
                </c:pt>
                <c:pt idx="29">
                  <c:v>780</c:v>
                </c:pt>
                <c:pt idx="30">
                  <c:v>814</c:v>
                </c:pt>
                <c:pt idx="31">
                  <c:v>834</c:v>
                </c:pt>
                <c:pt idx="32">
                  <c:v>792</c:v>
                </c:pt>
                <c:pt idx="33">
                  <c:v>771</c:v>
                </c:pt>
                <c:pt idx="34">
                  <c:v>764</c:v>
                </c:pt>
                <c:pt idx="35">
                  <c:v>780</c:v>
                </c:pt>
                <c:pt idx="36">
                  <c:v>823</c:v>
                </c:pt>
                <c:pt idx="37">
                  <c:v>812</c:v>
                </c:pt>
                <c:pt idx="38">
                  <c:v>728</c:v>
                </c:pt>
                <c:pt idx="39">
                  <c:v>786</c:v>
                </c:pt>
                <c:pt idx="40">
                  <c:v>804</c:v>
                </c:pt>
                <c:pt idx="41">
                  <c:v>763</c:v>
                </c:pt>
                <c:pt idx="42">
                  <c:v>783</c:v>
                </c:pt>
                <c:pt idx="43">
                  <c:v>777</c:v>
                </c:pt>
                <c:pt idx="44">
                  <c:v>804</c:v>
                </c:pt>
                <c:pt idx="45">
                  <c:v>796</c:v>
                </c:pt>
                <c:pt idx="46">
                  <c:v>800</c:v>
                </c:pt>
                <c:pt idx="47">
                  <c:v>819</c:v>
                </c:pt>
                <c:pt idx="48">
                  <c:v>833</c:v>
                </c:pt>
                <c:pt idx="49">
                  <c:v>800</c:v>
                </c:pt>
                <c:pt idx="50">
                  <c:v>805</c:v>
                </c:pt>
                <c:pt idx="51">
                  <c:v>864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904</c:v>
                </c:pt>
                <c:pt idx="1">
                  <c:v>800</c:v>
                </c:pt>
                <c:pt idx="2">
                  <c:v>836</c:v>
                </c:pt>
                <c:pt idx="3">
                  <c:v>749</c:v>
                </c:pt>
                <c:pt idx="4">
                  <c:v>764</c:v>
                </c:pt>
                <c:pt idx="5">
                  <c:v>793</c:v>
                </c:pt>
                <c:pt idx="6">
                  <c:v>700</c:v>
                </c:pt>
                <c:pt idx="7">
                  <c:v>789</c:v>
                </c:pt>
                <c:pt idx="8">
                  <c:v>756</c:v>
                </c:pt>
                <c:pt idx="9">
                  <c:v>765</c:v>
                </c:pt>
                <c:pt idx="10">
                  <c:v>794</c:v>
                </c:pt>
                <c:pt idx="11">
                  <c:v>735</c:v>
                </c:pt>
                <c:pt idx="12">
                  <c:v>788</c:v>
                </c:pt>
                <c:pt idx="13">
                  <c:v>743</c:v>
                </c:pt>
                <c:pt idx="14">
                  <c:v>805</c:v>
                </c:pt>
                <c:pt idx="15">
                  <c:v>772</c:v>
                </c:pt>
                <c:pt idx="16">
                  <c:v>741</c:v>
                </c:pt>
                <c:pt idx="17">
                  <c:v>792</c:v>
                </c:pt>
                <c:pt idx="18">
                  <c:v>846</c:v>
                </c:pt>
                <c:pt idx="19">
                  <c:v>773</c:v>
                </c:pt>
                <c:pt idx="20">
                  <c:v>768</c:v>
                </c:pt>
                <c:pt idx="21">
                  <c:v>847</c:v>
                </c:pt>
                <c:pt idx="22">
                  <c:v>861</c:v>
                </c:pt>
                <c:pt idx="23">
                  <c:v>796</c:v>
                </c:pt>
                <c:pt idx="24">
                  <c:v>967</c:v>
                </c:pt>
                <c:pt idx="25">
                  <c:v>857</c:v>
                </c:pt>
                <c:pt idx="26">
                  <c:v>872</c:v>
                </c:pt>
                <c:pt idx="27">
                  <c:v>868</c:v>
                </c:pt>
                <c:pt idx="28">
                  <c:v>956</c:v>
                </c:pt>
                <c:pt idx="29">
                  <c:v>824</c:v>
                </c:pt>
                <c:pt idx="30">
                  <c:v>906</c:v>
                </c:pt>
                <c:pt idx="31">
                  <c:v>902</c:v>
                </c:pt>
                <c:pt idx="32">
                  <c:v>867</c:v>
                </c:pt>
                <c:pt idx="33">
                  <c:v>862</c:v>
                </c:pt>
                <c:pt idx="34">
                  <c:v>864</c:v>
                </c:pt>
                <c:pt idx="35">
                  <c:v>897</c:v>
                </c:pt>
                <c:pt idx="36">
                  <c:v>801</c:v>
                </c:pt>
                <c:pt idx="37">
                  <c:v>894</c:v>
                </c:pt>
                <c:pt idx="38">
                  <c:v>835</c:v>
                </c:pt>
                <c:pt idx="39">
                  <c:v>861</c:v>
                </c:pt>
                <c:pt idx="40">
                  <c:v>838</c:v>
                </c:pt>
                <c:pt idx="41">
                  <c:v>891</c:v>
                </c:pt>
                <c:pt idx="42">
                  <c:v>897</c:v>
                </c:pt>
                <c:pt idx="43">
                  <c:v>840</c:v>
                </c:pt>
                <c:pt idx="44">
                  <c:v>871</c:v>
                </c:pt>
                <c:pt idx="45">
                  <c:v>926</c:v>
                </c:pt>
                <c:pt idx="46">
                  <c:v>864</c:v>
                </c:pt>
                <c:pt idx="47">
                  <c:v>825</c:v>
                </c:pt>
                <c:pt idx="48">
                  <c:v>837</c:v>
                </c:pt>
                <c:pt idx="49">
                  <c:v>812</c:v>
                </c:pt>
                <c:pt idx="50">
                  <c:v>842</c:v>
                </c:pt>
                <c:pt idx="51">
                  <c:v>828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866</c:v>
                </c:pt>
                <c:pt idx="1">
                  <c:v>910</c:v>
                </c:pt>
                <c:pt idx="2">
                  <c:v>859</c:v>
                </c:pt>
                <c:pt idx="3">
                  <c:v>778</c:v>
                </c:pt>
                <c:pt idx="4">
                  <c:v>802</c:v>
                </c:pt>
                <c:pt idx="5">
                  <c:v>766</c:v>
                </c:pt>
                <c:pt idx="6">
                  <c:v>816</c:v>
                </c:pt>
                <c:pt idx="7">
                  <c:v>825</c:v>
                </c:pt>
                <c:pt idx="8">
                  <c:v>817</c:v>
                </c:pt>
                <c:pt idx="9">
                  <c:v>774</c:v>
                </c:pt>
                <c:pt idx="10">
                  <c:v>797</c:v>
                </c:pt>
                <c:pt idx="11">
                  <c:v>816</c:v>
                </c:pt>
                <c:pt idx="12">
                  <c:v>802</c:v>
                </c:pt>
                <c:pt idx="13">
                  <c:v>812</c:v>
                </c:pt>
                <c:pt idx="14">
                  <c:v>811</c:v>
                </c:pt>
                <c:pt idx="15">
                  <c:v>843</c:v>
                </c:pt>
                <c:pt idx="16">
                  <c:v>782</c:v>
                </c:pt>
                <c:pt idx="17">
                  <c:v>838</c:v>
                </c:pt>
                <c:pt idx="18">
                  <c:v>836</c:v>
                </c:pt>
                <c:pt idx="19">
                  <c:v>985</c:v>
                </c:pt>
                <c:pt idx="20">
                  <c:v>1043</c:v>
                </c:pt>
                <c:pt idx="21">
                  <c:v>1131</c:v>
                </c:pt>
                <c:pt idx="22">
                  <c:v>1386</c:v>
                </c:pt>
                <c:pt idx="23">
                  <c:v>1538</c:v>
                </c:pt>
                <c:pt idx="24">
                  <c:v>1910</c:v>
                </c:pt>
                <c:pt idx="25">
                  <c:v>2081</c:v>
                </c:pt>
                <c:pt idx="26">
                  <c:v>2070</c:v>
                </c:pt>
                <c:pt idx="27">
                  <c:v>2169</c:v>
                </c:pt>
                <c:pt idx="28">
                  <c:v>2085</c:v>
                </c:pt>
                <c:pt idx="29">
                  <c:v>1918</c:v>
                </c:pt>
                <c:pt idx="30">
                  <c:v>1784</c:v>
                </c:pt>
                <c:pt idx="31">
                  <c:v>1546</c:v>
                </c:pt>
                <c:pt idx="32">
                  <c:v>1456</c:v>
                </c:pt>
                <c:pt idx="33">
                  <c:v>1304</c:v>
                </c:pt>
                <c:pt idx="34">
                  <c:v>1202</c:v>
                </c:pt>
                <c:pt idx="35">
                  <c:v>1188</c:v>
                </c:pt>
                <c:pt idx="36">
                  <c:v>1105</c:v>
                </c:pt>
                <c:pt idx="37">
                  <c:v>1119</c:v>
                </c:pt>
                <c:pt idx="38">
                  <c:v>1069</c:v>
                </c:pt>
                <c:pt idx="39">
                  <c:v>1040</c:v>
                </c:pt>
                <c:pt idx="40">
                  <c:v>1034</c:v>
                </c:pt>
                <c:pt idx="41">
                  <c:v>971</c:v>
                </c:pt>
                <c:pt idx="42">
                  <c:v>940</c:v>
                </c:pt>
                <c:pt idx="43">
                  <c:v>932</c:v>
                </c:pt>
                <c:pt idx="44">
                  <c:v>948</c:v>
                </c:pt>
                <c:pt idx="45">
                  <c:v>960</c:v>
                </c:pt>
                <c:pt idx="46">
                  <c:v>984</c:v>
                </c:pt>
                <c:pt idx="47">
                  <c:v>982</c:v>
                </c:pt>
                <c:pt idx="48">
                  <c:v>1002</c:v>
                </c:pt>
                <c:pt idx="49">
                  <c:v>1079</c:v>
                </c:pt>
                <c:pt idx="50">
                  <c:v>1029</c:v>
                </c:pt>
                <c:pt idx="51">
                  <c:v>1088</c:v>
                </c:pt>
                <c:pt idx="52">
                  <c:v>1178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1139</c:v>
                </c:pt>
                <c:pt idx="1">
                  <c:v>1182</c:v>
                </c:pt>
                <c:pt idx="2">
                  <c:v>1205</c:v>
                </c:pt>
                <c:pt idx="3">
                  <c:v>1076</c:v>
                </c:pt>
                <c:pt idx="4">
                  <c:v>1110</c:v>
                </c:pt>
                <c:pt idx="5">
                  <c:v>1057</c:v>
                </c:pt>
                <c:pt idx="6">
                  <c:v>1019</c:v>
                </c:pt>
                <c:pt idx="7">
                  <c:v>1013</c:v>
                </c:pt>
                <c:pt idx="8">
                  <c:v>1076</c:v>
                </c:pt>
                <c:pt idx="9">
                  <c:v>1083</c:v>
                </c:pt>
                <c:pt idx="10">
                  <c:v>1222</c:v>
                </c:pt>
                <c:pt idx="11">
                  <c:v>1434</c:v>
                </c:pt>
                <c:pt idx="12">
                  <c:v>1757</c:v>
                </c:pt>
                <c:pt idx="13">
                  <c:v>2033</c:v>
                </c:pt>
                <c:pt idx="14">
                  <c:v>2402</c:v>
                </c:pt>
                <c:pt idx="15">
                  <c:v>2400</c:v>
                </c:pt>
                <c:pt idx="16">
                  <c:v>2291</c:v>
                </c:pt>
                <c:pt idx="17">
                  <c:v>2073</c:v>
                </c:pt>
                <c:pt idx="18">
                  <c:v>1917</c:v>
                </c:pt>
                <c:pt idx="19">
                  <c:v>1761</c:v>
                </c:pt>
                <c:pt idx="20">
                  <c:v>1741</c:v>
                </c:pt>
                <c:pt idx="21">
                  <c:v>1665</c:v>
                </c:pt>
                <c:pt idx="22">
                  <c:v>1609</c:v>
                </c:pt>
                <c:pt idx="23">
                  <c:v>1554</c:v>
                </c:pt>
                <c:pt idx="24">
                  <c:v>1642</c:v>
                </c:pt>
                <c:pt idx="25">
                  <c:v>1645</c:v>
                </c:pt>
                <c:pt idx="26">
                  <c:v>1480</c:v>
                </c:pt>
                <c:pt idx="27">
                  <c:v>1400</c:v>
                </c:pt>
                <c:pt idx="28">
                  <c:v>1313</c:v>
                </c:pt>
                <c:pt idx="29">
                  <c:v>1205</c:v>
                </c:pt>
                <c:pt idx="30">
                  <c:v>1043</c:v>
                </c:pt>
                <c:pt idx="31">
                  <c:v>993</c:v>
                </c:pt>
                <c:pt idx="32">
                  <c:v>1011</c:v>
                </c:pt>
                <c:pt idx="33">
                  <c:v>967</c:v>
                </c:pt>
                <c:pt idx="34">
                  <c:v>919</c:v>
                </c:pt>
                <c:pt idx="35">
                  <c:v>895</c:v>
                </c:pt>
                <c:pt idx="36">
                  <c:v>908</c:v>
                </c:pt>
                <c:pt idx="37">
                  <c:v>928</c:v>
                </c:pt>
                <c:pt idx="38">
                  <c:v>935</c:v>
                </c:pt>
                <c:pt idx="39">
                  <c:v>945</c:v>
                </c:pt>
                <c:pt idx="40">
                  <c:v>872</c:v>
                </c:pt>
                <c:pt idx="41">
                  <c:v>886</c:v>
                </c:pt>
                <c:pt idx="42">
                  <c:v>891</c:v>
                </c:pt>
                <c:pt idx="43">
                  <c:v>967</c:v>
                </c:pt>
                <c:pt idx="44">
                  <c:v>953</c:v>
                </c:pt>
                <c:pt idx="45">
                  <c:v>964</c:v>
                </c:pt>
                <c:pt idx="46">
                  <c:v>936</c:v>
                </c:pt>
                <c:pt idx="47">
                  <c:v>976</c:v>
                </c:pt>
                <c:pt idx="48">
                  <c:v>1081</c:v>
                </c:pt>
                <c:pt idx="49">
                  <c:v>977</c:v>
                </c:pt>
                <c:pt idx="50">
                  <c:v>1032</c:v>
                </c:pt>
                <c:pt idx="51">
                  <c:v>1020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1098</c:v>
                </c:pt>
                <c:pt idx="1">
                  <c:v>1159</c:v>
                </c:pt>
                <c:pt idx="2">
                  <c:v>1351</c:v>
                </c:pt>
                <c:pt idx="3">
                  <c:v>1348</c:v>
                </c:pt>
                <c:pt idx="4">
                  <c:v>1252</c:v>
                </c:pt>
                <c:pt idx="5">
                  <c:v>1135</c:v>
                </c:pt>
                <c:pt idx="6">
                  <c:v>1023</c:v>
                </c:pt>
                <c:pt idx="7">
                  <c:v>946</c:v>
                </c:pt>
                <c:pt idx="8">
                  <c:v>855</c:v>
                </c:pt>
                <c:pt idx="9">
                  <c:v>832</c:v>
                </c:pt>
                <c:pt idx="10">
                  <c:v>836</c:v>
                </c:pt>
                <c:pt idx="11">
                  <c:v>845</c:v>
                </c:pt>
                <c:pt idx="12">
                  <c:v>844</c:v>
                </c:pt>
                <c:pt idx="13">
                  <c:v>839</c:v>
                </c:pt>
                <c:pt idx="14">
                  <c:v>819</c:v>
                </c:pt>
                <c:pt idx="15">
                  <c:v>835</c:v>
                </c:pt>
                <c:pt idx="16">
                  <c:v>811</c:v>
                </c:pt>
                <c:pt idx="17">
                  <c:v>858</c:v>
                </c:pt>
                <c:pt idx="18">
                  <c:v>923</c:v>
                </c:pt>
                <c:pt idx="19">
                  <c:v>918</c:v>
                </c:pt>
                <c:pt idx="20">
                  <c:v>875</c:v>
                </c:pt>
                <c:pt idx="21">
                  <c:v>908</c:v>
                </c:pt>
                <c:pt idx="22">
                  <c:v>962</c:v>
                </c:pt>
                <c:pt idx="23">
                  <c:v>950</c:v>
                </c:pt>
                <c:pt idx="24">
                  <c:v>905</c:v>
                </c:pt>
                <c:pt idx="25">
                  <c:v>977</c:v>
                </c:pt>
                <c:pt idx="26">
                  <c:v>1027</c:v>
                </c:pt>
                <c:pt idx="27">
                  <c:v>1065</c:v>
                </c:pt>
                <c:pt idx="28">
                  <c:v>864</c:v>
                </c:pt>
                <c:pt idx="29">
                  <c:v>886</c:v>
                </c:pt>
                <c:pt idx="30">
                  <c:v>896</c:v>
                </c:pt>
                <c:pt idx="31">
                  <c:v>967</c:v>
                </c:pt>
                <c:pt idx="32">
                  <c:v>910</c:v>
                </c:pt>
                <c:pt idx="33">
                  <c:v>889</c:v>
                </c:pt>
                <c:pt idx="34">
                  <c:v>911</c:v>
                </c:pt>
                <c:pt idx="35">
                  <c:v>899</c:v>
                </c:pt>
                <c:pt idx="36">
                  <c:v>842</c:v>
                </c:pt>
                <c:pt idx="37">
                  <c:v>856</c:v>
                </c:pt>
                <c:pt idx="38">
                  <c:v>855</c:v>
                </c:pt>
                <c:pt idx="39">
                  <c:v>898</c:v>
                </c:pt>
                <c:pt idx="40">
                  <c:v>900</c:v>
                </c:pt>
                <c:pt idx="41">
                  <c:v>954</c:v>
                </c:pt>
                <c:pt idx="42">
                  <c:v>878</c:v>
                </c:pt>
                <c:pt idx="43">
                  <c:v>849</c:v>
                </c:pt>
                <c:pt idx="44">
                  <c:v>927</c:v>
                </c:pt>
                <c:pt idx="45">
                  <c:v>925</c:v>
                </c:pt>
                <c:pt idx="46">
                  <c:v>951</c:v>
                </c:pt>
                <c:pt idx="47">
                  <c:v>918</c:v>
                </c:pt>
                <c:pt idx="48">
                  <c:v>902</c:v>
                </c:pt>
                <c:pt idx="49">
                  <c:v>894</c:v>
                </c:pt>
                <c:pt idx="50">
                  <c:v>834</c:v>
                </c:pt>
                <c:pt idx="51">
                  <c:v>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888</c:v>
                </c:pt>
                <c:pt idx="1">
                  <c:v>881</c:v>
                </c:pt>
                <c:pt idx="2">
                  <c:v>920</c:v>
                </c:pt>
                <c:pt idx="3">
                  <c:v>890</c:v>
                </c:pt>
                <c:pt idx="4">
                  <c:v>851</c:v>
                </c:pt>
                <c:pt idx="5">
                  <c:v>902</c:v>
                </c:pt>
                <c:pt idx="6">
                  <c:v>898</c:v>
                </c:pt>
                <c:pt idx="7">
                  <c:v>958</c:v>
                </c:pt>
                <c:pt idx="8">
                  <c:v>906</c:v>
                </c:pt>
                <c:pt idx="9">
                  <c:v>948</c:v>
                </c:pt>
                <c:pt idx="10">
                  <c:v>847</c:v>
                </c:pt>
                <c:pt idx="11">
                  <c:v>861</c:v>
                </c:pt>
                <c:pt idx="12">
                  <c:v>905</c:v>
                </c:pt>
                <c:pt idx="13">
                  <c:v>889</c:v>
                </c:pt>
                <c:pt idx="14">
                  <c:v>878</c:v>
                </c:pt>
                <c:pt idx="15">
                  <c:v>842</c:v>
                </c:pt>
                <c:pt idx="16">
                  <c:v>836</c:v>
                </c:pt>
                <c:pt idx="17">
                  <c:v>918</c:v>
                </c:pt>
                <c:pt idx="18">
                  <c:v>1007</c:v>
                </c:pt>
                <c:pt idx="19">
                  <c:v>940</c:v>
                </c:pt>
                <c:pt idx="20">
                  <c:v>988</c:v>
                </c:pt>
                <c:pt idx="21">
                  <c:v>962</c:v>
                </c:pt>
                <c:pt idx="22">
                  <c:v>974</c:v>
                </c:pt>
                <c:pt idx="23">
                  <c:v>989</c:v>
                </c:pt>
                <c:pt idx="24">
                  <c:v>1100</c:v>
                </c:pt>
                <c:pt idx="25">
                  <c:v>998</c:v>
                </c:pt>
                <c:pt idx="26">
                  <c:v>971</c:v>
                </c:pt>
                <c:pt idx="27">
                  <c:v>997</c:v>
                </c:pt>
                <c:pt idx="28">
                  <c:v>1001</c:v>
                </c:pt>
                <c:pt idx="29">
                  <c:v>994</c:v>
                </c:pt>
                <c:pt idx="30">
                  <c:v>879</c:v>
                </c:pt>
                <c:pt idx="31">
                  <c:v>953</c:v>
                </c:pt>
                <c:pt idx="32">
                  <c:v>920</c:v>
                </c:pt>
                <c:pt idx="33">
                  <c:v>908</c:v>
                </c:pt>
                <c:pt idx="34">
                  <c:v>933</c:v>
                </c:pt>
                <c:pt idx="35">
                  <c:v>944</c:v>
                </c:pt>
                <c:pt idx="36">
                  <c:v>779</c:v>
                </c:pt>
                <c:pt idx="37">
                  <c:v>800</c:v>
                </c:pt>
                <c:pt idx="38">
                  <c:v>856</c:v>
                </c:pt>
                <c:pt idx="39">
                  <c:v>868</c:v>
                </c:pt>
                <c:pt idx="40">
                  <c:v>854</c:v>
                </c:pt>
                <c:pt idx="41">
                  <c:v>870</c:v>
                </c:pt>
                <c:pt idx="42">
                  <c:v>808</c:v>
                </c:pt>
                <c:pt idx="43">
                  <c:v>829</c:v>
                </c:pt>
                <c:pt idx="44">
                  <c:v>913</c:v>
                </c:pt>
                <c:pt idx="45">
                  <c:v>852</c:v>
                </c:pt>
                <c:pt idx="46">
                  <c:v>849</c:v>
                </c:pt>
                <c:pt idx="47">
                  <c:v>879</c:v>
                </c:pt>
                <c:pt idx="48">
                  <c:v>868</c:v>
                </c:pt>
                <c:pt idx="49">
                  <c:v>813</c:v>
                </c:pt>
                <c:pt idx="50">
                  <c:v>878</c:v>
                </c:pt>
                <c:pt idx="51">
                  <c:v>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10-4B6E-80F0-D28E260040FA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#,##0</c:formatCode>
                <c:ptCount val="53"/>
                <c:pt idx="0">
                  <c:v>826</c:v>
                </c:pt>
                <c:pt idx="1">
                  <c:v>888</c:v>
                </c:pt>
                <c:pt idx="2">
                  <c:v>902</c:v>
                </c:pt>
                <c:pt idx="3">
                  <c:v>878</c:v>
                </c:pt>
                <c:pt idx="4">
                  <c:v>825</c:v>
                </c:pt>
                <c:pt idx="5">
                  <c:v>858</c:v>
                </c:pt>
                <c:pt idx="6">
                  <c:v>885</c:v>
                </c:pt>
                <c:pt idx="7">
                  <c:v>884</c:v>
                </c:pt>
                <c:pt idx="8">
                  <c:v>858</c:v>
                </c:pt>
                <c:pt idx="9">
                  <c:v>863</c:v>
                </c:pt>
                <c:pt idx="10">
                  <c:v>936</c:v>
                </c:pt>
                <c:pt idx="11">
                  <c:v>874</c:v>
                </c:pt>
                <c:pt idx="12">
                  <c:v>821</c:v>
                </c:pt>
                <c:pt idx="13">
                  <c:v>888</c:v>
                </c:pt>
                <c:pt idx="14">
                  <c:v>913</c:v>
                </c:pt>
                <c:pt idx="15">
                  <c:v>890</c:v>
                </c:pt>
                <c:pt idx="16">
                  <c:v>774</c:v>
                </c:pt>
                <c:pt idx="17">
                  <c:v>884</c:v>
                </c:pt>
                <c:pt idx="18">
                  <c:v>839</c:v>
                </c:pt>
                <c:pt idx="19">
                  <c:v>971</c:v>
                </c:pt>
                <c:pt idx="20">
                  <c:v>913</c:v>
                </c:pt>
                <c:pt idx="21">
                  <c:v>931</c:v>
                </c:pt>
                <c:pt idx="22">
                  <c:v>977</c:v>
                </c:pt>
                <c:pt idx="23">
                  <c:v>1036</c:v>
                </c:pt>
                <c:pt idx="24">
                  <c:v>1053</c:v>
                </c:pt>
                <c:pt idx="25">
                  <c:v>1156</c:v>
                </c:pt>
                <c:pt idx="26">
                  <c:v>1093</c:v>
                </c:pt>
                <c:pt idx="27">
                  <c:v>1070</c:v>
                </c:pt>
                <c:pt idx="28">
                  <c:v>1019</c:v>
                </c:pt>
                <c:pt idx="29">
                  <c:v>928</c:v>
                </c:pt>
                <c:pt idx="30">
                  <c:v>1010</c:v>
                </c:pt>
                <c:pt idx="31">
                  <c:v>885</c:v>
                </c:pt>
                <c:pt idx="32">
                  <c:v>948</c:v>
                </c:pt>
                <c:pt idx="33">
                  <c:v>909</c:v>
                </c:pt>
                <c:pt idx="34">
                  <c:v>859</c:v>
                </c:pt>
                <c:pt idx="35">
                  <c:v>908</c:v>
                </c:pt>
                <c:pt idx="36">
                  <c:v>856</c:v>
                </c:pt>
                <c:pt idx="37">
                  <c:v>896</c:v>
                </c:pt>
                <c:pt idx="38">
                  <c:v>908</c:v>
                </c:pt>
                <c:pt idx="39">
                  <c:v>913</c:v>
                </c:pt>
                <c:pt idx="40">
                  <c:v>873</c:v>
                </c:pt>
                <c:pt idx="41">
                  <c:v>847</c:v>
                </c:pt>
                <c:pt idx="42">
                  <c:v>875</c:v>
                </c:pt>
                <c:pt idx="43">
                  <c:v>876</c:v>
                </c:pt>
                <c:pt idx="44">
                  <c:v>888</c:v>
                </c:pt>
                <c:pt idx="45">
                  <c:v>902</c:v>
                </c:pt>
                <c:pt idx="46">
                  <c:v>881</c:v>
                </c:pt>
                <c:pt idx="47">
                  <c:v>904</c:v>
                </c:pt>
                <c:pt idx="48">
                  <c:v>871</c:v>
                </c:pt>
                <c:pt idx="49">
                  <c:v>991</c:v>
                </c:pt>
                <c:pt idx="50">
                  <c:v>923</c:v>
                </c:pt>
                <c:pt idx="51">
                  <c:v>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B6-4C55-A468-B2600C6196A4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926</c:v>
                </c:pt>
                <c:pt idx="1">
                  <c:v>872</c:v>
                </c:pt>
                <c:pt idx="2">
                  <c:v>932</c:v>
                </c:pt>
                <c:pt idx="3">
                  <c:v>937</c:v>
                </c:pt>
                <c:pt idx="4">
                  <c:v>890</c:v>
                </c:pt>
                <c:pt idx="5">
                  <c:v>891</c:v>
                </c:pt>
                <c:pt idx="6">
                  <c:v>920</c:v>
                </c:pt>
                <c:pt idx="7">
                  <c:v>895</c:v>
                </c:pt>
                <c:pt idx="8">
                  <c:v>864</c:v>
                </c:pt>
                <c:pt idx="9">
                  <c:v>840</c:v>
                </c:pt>
                <c:pt idx="10">
                  <c:v>838</c:v>
                </c:pt>
                <c:pt idx="11">
                  <c:v>869</c:v>
                </c:pt>
                <c:pt idx="12">
                  <c:v>885</c:v>
                </c:pt>
                <c:pt idx="13">
                  <c:v>865</c:v>
                </c:pt>
                <c:pt idx="14">
                  <c:v>806</c:v>
                </c:pt>
                <c:pt idx="15">
                  <c:v>988</c:v>
                </c:pt>
                <c:pt idx="16">
                  <c:v>901</c:v>
                </c:pt>
                <c:pt idx="17">
                  <c:v>873</c:v>
                </c:pt>
                <c:pt idx="18">
                  <c:v>911</c:v>
                </c:pt>
                <c:pt idx="19">
                  <c:v>905</c:v>
                </c:pt>
                <c:pt idx="20">
                  <c:v>931</c:v>
                </c:pt>
                <c:pt idx="21">
                  <c:v>926</c:v>
                </c:pt>
                <c:pt idx="22">
                  <c:v>897</c:v>
                </c:pt>
                <c:pt idx="23">
                  <c:v>960</c:v>
                </c:pt>
                <c:pt idx="24">
                  <c:v>998</c:v>
                </c:pt>
                <c:pt idx="25">
                  <c:v>1022</c:v>
                </c:pt>
                <c:pt idx="26">
                  <c:v>1006</c:v>
                </c:pt>
                <c:pt idx="27">
                  <c:v>986</c:v>
                </c:pt>
                <c:pt idx="28">
                  <c:v>1004</c:v>
                </c:pt>
                <c:pt idx="29">
                  <c:v>1007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CC-4F5C-AA11-C2DC3CAAA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81643</xdr:colOff>
      <xdr:row>4</xdr:row>
      <xdr:rowOff>163286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35E35DF-7B48-48C2-A63B-86C4DB46135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61332"/>
          <a:ext cx="17608550" cy="63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68036</xdr:rowOff>
    </xdr:from>
    <xdr:to>
      <xdr:col>2</xdr:col>
      <xdr:colOff>219416</xdr:colOff>
      <xdr:row>3</xdr:row>
      <xdr:rowOff>174512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75CEF29-A48E-45FF-AE94-0142BBF1B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8036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24246</xdr:colOff>
      <xdr:row>4</xdr:row>
      <xdr:rowOff>102629</xdr:rowOff>
    </xdr:from>
    <xdr:to>
      <xdr:col>14</xdr:col>
      <xdr:colOff>92364</xdr:colOff>
      <xdr:row>4</xdr:row>
      <xdr:rowOff>148348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5F37F5E2-908E-43BA-9AA5-9848FBB5164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24246" y="933902"/>
          <a:ext cx="12190845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3A8AA-D35D-4A54-8A75-2ED814D2EE96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M4" sqref="M4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24" t="s">
        <v>117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spans="1:23" ht="15" customHeigh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8" spans="1:23" ht="15" customHeight="1" x14ac:dyDescent="0.25">
      <c r="A8" s="25" t="s">
        <v>159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3" ht="15" customHeight="1" x14ac:dyDescent="0.25">
      <c r="A9" s="26" t="s">
        <v>526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23" x14ac:dyDescent="0.25">
      <c r="A10" s="27" t="s">
        <v>118</v>
      </c>
      <c r="B10" s="23">
        <v>2015</v>
      </c>
      <c r="C10" s="23"/>
      <c r="D10" s="23">
        <v>2016</v>
      </c>
      <c r="E10" s="23"/>
      <c r="F10" s="23">
        <v>2017</v>
      </c>
      <c r="G10" s="23"/>
      <c r="H10" s="23">
        <v>2018</v>
      </c>
      <c r="I10" s="23"/>
      <c r="J10" s="23">
        <v>2019</v>
      </c>
      <c r="K10" s="23"/>
      <c r="L10" s="23">
        <v>2020</v>
      </c>
      <c r="M10" s="23"/>
      <c r="N10" s="23">
        <v>2021</v>
      </c>
      <c r="O10" s="23"/>
      <c r="P10" s="23">
        <v>2022</v>
      </c>
      <c r="Q10" s="23"/>
      <c r="R10" s="23">
        <v>2023</v>
      </c>
      <c r="S10" s="23"/>
      <c r="T10" s="23">
        <v>2024</v>
      </c>
      <c r="U10" s="23"/>
      <c r="V10" s="23">
        <v>2025</v>
      </c>
      <c r="W10" s="23"/>
    </row>
    <row r="11" spans="1:23" x14ac:dyDescent="0.25">
      <c r="A11" s="28"/>
      <c r="B11" s="14" t="s">
        <v>119</v>
      </c>
      <c r="C11" s="14" t="s">
        <v>120</v>
      </c>
      <c r="D11" s="14" t="s">
        <v>119</v>
      </c>
      <c r="E11" s="14" t="s">
        <v>120</v>
      </c>
      <c r="F11" s="14" t="s">
        <v>119</v>
      </c>
      <c r="G11" s="14" t="s">
        <v>120</v>
      </c>
      <c r="H11" s="14" t="s">
        <v>119</v>
      </c>
      <c r="I11" s="14" t="s">
        <v>120</v>
      </c>
      <c r="J11" s="14" t="s">
        <v>119</v>
      </c>
      <c r="K11" s="14" t="s">
        <v>120</v>
      </c>
      <c r="L11" s="14" t="s">
        <v>119</v>
      </c>
      <c r="M11" s="14" t="s">
        <v>120</v>
      </c>
      <c r="N11" s="14" t="s">
        <v>119</v>
      </c>
      <c r="O11" s="14" t="s">
        <v>120</v>
      </c>
      <c r="P11" s="14" t="s">
        <v>119</v>
      </c>
      <c r="Q11" s="14" t="s">
        <v>120</v>
      </c>
      <c r="R11" s="14" t="s">
        <v>119</v>
      </c>
      <c r="S11" s="14" t="s">
        <v>120</v>
      </c>
      <c r="T11" s="14" t="s">
        <v>119</v>
      </c>
      <c r="U11" s="14" t="s">
        <v>120</v>
      </c>
      <c r="V11" s="14" t="s">
        <v>119</v>
      </c>
      <c r="W11" s="14" t="s">
        <v>120</v>
      </c>
    </row>
    <row r="12" spans="1:23" ht="15.75" thickBot="1" x14ac:dyDescent="0.3">
      <c r="A12" s="17" t="s">
        <v>121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  <c r="P12" s="15">
        <v>44564</v>
      </c>
      <c r="Q12" s="15">
        <v>44570</v>
      </c>
      <c r="R12" s="15">
        <v>44928</v>
      </c>
      <c r="S12" s="15">
        <f>+R12+6</f>
        <v>44934</v>
      </c>
      <c r="T12" s="15">
        <v>45292</v>
      </c>
      <c r="U12" s="15">
        <f>+T12+6</f>
        <v>45298</v>
      </c>
      <c r="V12" s="15">
        <v>45656</v>
      </c>
      <c r="W12" s="15">
        <v>45662</v>
      </c>
    </row>
    <row r="13" spans="1:23" ht="15.75" thickBot="1" x14ac:dyDescent="0.3">
      <c r="A13" s="18" t="s">
        <v>122</v>
      </c>
      <c r="B13" s="16">
        <v>42009</v>
      </c>
      <c r="C13" s="16">
        <v>42015</v>
      </c>
      <c r="D13" s="16">
        <v>42380</v>
      </c>
      <c r="E13" s="16">
        <v>42386</v>
      </c>
      <c r="F13" s="16">
        <v>42744</v>
      </c>
      <c r="G13" s="16">
        <v>42750</v>
      </c>
      <c r="H13" s="16">
        <v>43108</v>
      </c>
      <c r="I13" s="16">
        <v>43114</v>
      </c>
      <c r="J13" s="16">
        <v>43472</v>
      </c>
      <c r="K13" s="16">
        <v>43478</v>
      </c>
      <c r="L13" s="16">
        <v>43836</v>
      </c>
      <c r="M13" s="16">
        <v>43842</v>
      </c>
      <c r="N13" s="16">
        <v>44207</v>
      </c>
      <c r="O13" s="16">
        <v>44213</v>
      </c>
      <c r="P13" s="15">
        <v>44571</v>
      </c>
      <c r="Q13" s="15">
        <v>44577</v>
      </c>
      <c r="R13" s="16">
        <f>+S12+1</f>
        <v>44935</v>
      </c>
      <c r="S13" s="15">
        <f>+R13+6</f>
        <v>44941</v>
      </c>
      <c r="T13" s="16">
        <f>+U12+1</f>
        <v>45299</v>
      </c>
      <c r="U13" s="15">
        <f>+T13+6</f>
        <v>45305</v>
      </c>
      <c r="V13" s="16">
        <v>45663</v>
      </c>
      <c r="W13" s="15">
        <v>45669</v>
      </c>
    </row>
    <row r="14" spans="1:23" ht="15.75" thickBot="1" x14ac:dyDescent="0.3">
      <c r="A14" s="18" t="s">
        <v>123</v>
      </c>
      <c r="B14" s="16">
        <v>42016</v>
      </c>
      <c r="C14" s="16">
        <v>42022</v>
      </c>
      <c r="D14" s="16">
        <v>42387</v>
      </c>
      <c r="E14" s="16">
        <v>42393</v>
      </c>
      <c r="F14" s="16">
        <v>42751</v>
      </c>
      <c r="G14" s="16">
        <v>42757</v>
      </c>
      <c r="H14" s="16">
        <v>43115</v>
      </c>
      <c r="I14" s="16">
        <v>43121</v>
      </c>
      <c r="J14" s="16">
        <v>43479</v>
      </c>
      <c r="K14" s="16">
        <v>43485</v>
      </c>
      <c r="L14" s="16">
        <v>43843</v>
      </c>
      <c r="M14" s="16">
        <v>43849</v>
      </c>
      <c r="N14" s="16">
        <v>44214</v>
      </c>
      <c r="O14" s="16">
        <v>44220</v>
      </c>
      <c r="P14" s="15">
        <v>44578</v>
      </c>
      <c r="Q14" s="15">
        <v>44584</v>
      </c>
      <c r="R14" s="16">
        <f>+S13+1</f>
        <v>44942</v>
      </c>
      <c r="S14" s="15">
        <f>+R14+6</f>
        <v>44948</v>
      </c>
      <c r="T14" s="16">
        <f>+U13+1</f>
        <v>45306</v>
      </c>
      <c r="U14" s="15">
        <f>+T14+6</f>
        <v>45312</v>
      </c>
      <c r="V14" s="16">
        <v>45670</v>
      </c>
      <c r="W14" s="15">
        <v>45676</v>
      </c>
    </row>
    <row r="15" spans="1:23" ht="15.75" thickBot="1" x14ac:dyDescent="0.3">
      <c r="A15" s="18" t="s">
        <v>124</v>
      </c>
      <c r="B15" s="16">
        <v>42023</v>
      </c>
      <c r="C15" s="16">
        <v>42029</v>
      </c>
      <c r="D15" s="16">
        <v>42394</v>
      </c>
      <c r="E15" s="16">
        <v>42400</v>
      </c>
      <c r="F15" s="16">
        <v>42758</v>
      </c>
      <c r="G15" s="16">
        <v>42764</v>
      </c>
      <c r="H15" s="16">
        <v>43122</v>
      </c>
      <c r="I15" s="16">
        <v>43128</v>
      </c>
      <c r="J15" s="16">
        <v>43486</v>
      </c>
      <c r="K15" s="16">
        <v>43492</v>
      </c>
      <c r="L15" s="16">
        <v>43850</v>
      </c>
      <c r="M15" s="16">
        <v>43856</v>
      </c>
      <c r="N15" s="16">
        <v>44221</v>
      </c>
      <c r="O15" s="16">
        <v>44227</v>
      </c>
      <c r="P15" s="15">
        <v>44585</v>
      </c>
      <c r="Q15" s="15">
        <v>44591</v>
      </c>
      <c r="R15" s="16">
        <f t="shared" ref="R15:R63" si="0">+S14+1</f>
        <v>44949</v>
      </c>
      <c r="S15" s="15">
        <f>+R15+6</f>
        <v>44955</v>
      </c>
      <c r="T15" s="16">
        <f t="shared" ref="T15:T63" si="1">+U14+1</f>
        <v>45313</v>
      </c>
      <c r="U15" s="15">
        <f>+T15+6</f>
        <v>45319</v>
      </c>
      <c r="V15" s="16">
        <v>45677</v>
      </c>
      <c r="W15" s="15">
        <v>45683</v>
      </c>
    </row>
    <row r="16" spans="1:23" ht="15.75" thickBot="1" x14ac:dyDescent="0.3">
      <c r="A16" s="18" t="s">
        <v>125</v>
      </c>
      <c r="B16" s="16">
        <v>42030</v>
      </c>
      <c r="C16" s="16">
        <v>42036</v>
      </c>
      <c r="D16" s="16">
        <v>42401</v>
      </c>
      <c r="E16" s="16">
        <v>42407</v>
      </c>
      <c r="F16" s="16">
        <v>42765</v>
      </c>
      <c r="G16" s="16">
        <v>42771</v>
      </c>
      <c r="H16" s="16">
        <v>43129</v>
      </c>
      <c r="I16" s="16">
        <v>43135</v>
      </c>
      <c r="J16" s="16">
        <v>43493</v>
      </c>
      <c r="K16" s="16">
        <v>43499</v>
      </c>
      <c r="L16" s="16">
        <v>43857</v>
      </c>
      <c r="M16" s="16">
        <v>43863</v>
      </c>
      <c r="N16" s="16">
        <v>44228</v>
      </c>
      <c r="O16" s="16">
        <v>44234</v>
      </c>
      <c r="P16" s="15">
        <v>44592</v>
      </c>
      <c r="Q16" s="15">
        <v>44598</v>
      </c>
      <c r="R16" s="16">
        <f t="shared" si="0"/>
        <v>44956</v>
      </c>
      <c r="S16" s="15">
        <f>+R16+6</f>
        <v>44962</v>
      </c>
      <c r="T16" s="16">
        <f t="shared" si="1"/>
        <v>45320</v>
      </c>
      <c r="U16" s="15">
        <f>+T16+6</f>
        <v>45326</v>
      </c>
      <c r="V16" s="16">
        <v>45684</v>
      </c>
      <c r="W16" s="15">
        <v>45690</v>
      </c>
    </row>
    <row r="17" spans="1:23" ht="15.75" thickBot="1" x14ac:dyDescent="0.3">
      <c r="A17" s="18" t="s">
        <v>126</v>
      </c>
      <c r="B17" s="16">
        <v>42037</v>
      </c>
      <c r="C17" s="16">
        <v>42043</v>
      </c>
      <c r="D17" s="16">
        <v>42408</v>
      </c>
      <c r="E17" s="16">
        <v>42414</v>
      </c>
      <c r="F17" s="16">
        <v>42772</v>
      </c>
      <c r="G17" s="16">
        <v>42778</v>
      </c>
      <c r="H17" s="16">
        <v>43136</v>
      </c>
      <c r="I17" s="16">
        <v>43142</v>
      </c>
      <c r="J17" s="16">
        <v>43500</v>
      </c>
      <c r="K17" s="16">
        <v>43506</v>
      </c>
      <c r="L17" s="16">
        <v>43864</v>
      </c>
      <c r="M17" s="16">
        <v>43870</v>
      </c>
      <c r="N17" s="16">
        <v>44235</v>
      </c>
      <c r="O17" s="16">
        <v>44241</v>
      </c>
      <c r="P17" s="15">
        <v>44599</v>
      </c>
      <c r="Q17" s="15">
        <v>44605</v>
      </c>
      <c r="R17" s="16">
        <f t="shared" si="0"/>
        <v>44963</v>
      </c>
      <c r="S17" s="15">
        <f t="shared" ref="S17:S63" si="2">+R17+6</f>
        <v>44969</v>
      </c>
      <c r="T17" s="16">
        <f t="shared" si="1"/>
        <v>45327</v>
      </c>
      <c r="U17" s="15">
        <f t="shared" ref="U17:U63" si="3">+T17+6</f>
        <v>45333</v>
      </c>
      <c r="V17" s="16">
        <v>45691</v>
      </c>
      <c r="W17" s="15">
        <v>45697</v>
      </c>
    </row>
    <row r="18" spans="1:23" ht="15.75" thickBot="1" x14ac:dyDescent="0.3">
      <c r="A18" s="18" t="s">
        <v>127</v>
      </c>
      <c r="B18" s="16">
        <v>42044</v>
      </c>
      <c r="C18" s="16">
        <v>42050</v>
      </c>
      <c r="D18" s="16">
        <v>42415</v>
      </c>
      <c r="E18" s="16">
        <v>42421</v>
      </c>
      <c r="F18" s="16">
        <v>42779</v>
      </c>
      <c r="G18" s="16">
        <v>42785</v>
      </c>
      <c r="H18" s="16">
        <v>43143</v>
      </c>
      <c r="I18" s="16">
        <v>43149</v>
      </c>
      <c r="J18" s="16">
        <v>43507</v>
      </c>
      <c r="K18" s="16">
        <v>43513</v>
      </c>
      <c r="L18" s="16">
        <v>43871</v>
      </c>
      <c r="M18" s="16">
        <v>43877</v>
      </c>
      <c r="N18" s="16">
        <v>44242</v>
      </c>
      <c r="O18" s="16">
        <v>44248</v>
      </c>
      <c r="P18" s="15">
        <v>44606</v>
      </c>
      <c r="Q18" s="15">
        <v>44612</v>
      </c>
      <c r="R18" s="16">
        <f t="shared" si="0"/>
        <v>44970</v>
      </c>
      <c r="S18" s="15">
        <f t="shared" si="2"/>
        <v>44976</v>
      </c>
      <c r="T18" s="16">
        <f t="shared" si="1"/>
        <v>45334</v>
      </c>
      <c r="U18" s="15">
        <f t="shared" si="3"/>
        <v>45340</v>
      </c>
      <c r="V18" s="16">
        <v>45698</v>
      </c>
      <c r="W18" s="15">
        <v>45704</v>
      </c>
    </row>
    <row r="19" spans="1:23" ht="15.75" thickBot="1" x14ac:dyDescent="0.3">
      <c r="A19" s="18" t="s">
        <v>128</v>
      </c>
      <c r="B19" s="16">
        <v>42051</v>
      </c>
      <c r="C19" s="16">
        <v>42057</v>
      </c>
      <c r="D19" s="16">
        <v>42422</v>
      </c>
      <c r="E19" s="16">
        <v>42428</v>
      </c>
      <c r="F19" s="16">
        <v>42786</v>
      </c>
      <c r="G19" s="16">
        <v>42792</v>
      </c>
      <c r="H19" s="16">
        <v>43150</v>
      </c>
      <c r="I19" s="16">
        <v>43156</v>
      </c>
      <c r="J19" s="16">
        <v>43514</v>
      </c>
      <c r="K19" s="16">
        <v>43520</v>
      </c>
      <c r="L19" s="16">
        <v>43878</v>
      </c>
      <c r="M19" s="16">
        <v>43884</v>
      </c>
      <c r="N19" s="16">
        <v>44249</v>
      </c>
      <c r="O19" s="16">
        <v>44255</v>
      </c>
      <c r="P19" s="15">
        <v>44613</v>
      </c>
      <c r="Q19" s="15">
        <v>44619</v>
      </c>
      <c r="R19" s="16">
        <f t="shared" si="0"/>
        <v>44977</v>
      </c>
      <c r="S19" s="15">
        <f t="shared" si="2"/>
        <v>44983</v>
      </c>
      <c r="T19" s="16">
        <f t="shared" si="1"/>
        <v>45341</v>
      </c>
      <c r="U19" s="15">
        <f t="shared" si="3"/>
        <v>45347</v>
      </c>
      <c r="V19" s="16">
        <v>45705</v>
      </c>
      <c r="W19" s="15">
        <v>45711</v>
      </c>
    </row>
    <row r="20" spans="1:23" ht="15.75" thickBot="1" x14ac:dyDescent="0.3">
      <c r="A20" s="18" t="s">
        <v>129</v>
      </c>
      <c r="B20" s="16">
        <v>42058</v>
      </c>
      <c r="C20" s="16">
        <v>42064</v>
      </c>
      <c r="D20" s="16">
        <v>42429</v>
      </c>
      <c r="E20" s="16">
        <v>42435</v>
      </c>
      <c r="F20" s="16">
        <v>42793</v>
      </c>
      <c r="G20" s="16">
        <v>42799</v>
      </c>
      <c r="H20" s="16">
        <v>43157</v>
      </c>
      <c r="I20" s="16">
        <v>43163</v>
      </c>
      <c r="J20" s="16">
        <v>43521</v>
      </c>
      <c r="K20" s="16">
        <v>43527</v>
      </c>
      <c r="L20" s="16">
        <v>43885</v>
      </c>
      <c r="M20" s="16">
        <v>43891</v>
      </c>
      <c r="N20" s="16">
        <v>44256</v>
      </c>
      <c r="O20" s="16">
        <v>44262</v>
      </c>
      <c r="P20" s="15">
        <v>44620</v>
      </c>
      <c r="Q20" s="15">
        <v>44626</v>
      </c>
      <c r="R20" s="16">
        <f t="shared" si="0"/>
        <v>44984</v>
      </c>
      <c r="S20" s="15">
        <f t="shared" si="2"/>
        <v>44990</v>
      </c>
      <c r="T20" s="16">
        <f t="shared" si="1"/>
        <v>45348</v>
      </c>
      <c r="U20" s="15">
        <f t="shared" si="3"/>
        <v>45354</v>
      </c>
      <c r="V20" s="16">
        <v>45712</v>
      </c>
      <c r="W20" s="15">
        <v>45718</v>
      </c>
    </row>
    <row r="21" spans="1:23" ht="15.75" thickBot="1" x14ac:dyDescent="0.3">
      <c r="A21" s="18" t="s">
        <v>11</v>
      </c>
      <c r="B21" s="16">
        <v>42065</v>
      </c>
      <c r="C21" s="16">
        <v>42071</v>
      </c>
      <c r="D21" s="16">
        <v>42436</v>
      </c>
      <c r="E21" s="16">
        <v>42442</v>
      </c>
      <c r="F21" s="16">
        <v>42800</v>
      </c>
      <c r="G21" s="16">
        <v>42806</v>
      </c>
      <c r="H21" s="16">
        <v>43164</v>
      </c>
      <c r="I21" s="16">
        <v>43170</v>
      </c>
      <c r="J21" s="16">
        <v>43528</v>
      </c>
      <c r="K21" s="16">
        <v>43534</v>
      </c>
      <c r="L21" s="16">
        <v>43892</v>
      </c>
      <c r="M21" s="16">
        <v>43898</v>
      </c>
      <c r="N21" s="16">
        <v>44263</v>
      </c>
      <c r="O21" s="16">
        <v>44269</v>
      </c>
      <c r="P21" s="15">
        <v>44627</v>
      </c>
      <c r="Q21" s="15">
        <v>44633</v>
      </c>
      <c r="R21" s="16">
        <f t="shared" si="0"/>
        <v>44991</v>
      </c>
      <c r="S21" s="15">
        <f t="shared" si="2"/>
        <v>44997</v>
      </c>
      <c r="T21" s="16">
        <f t="shared" si="1"/>
        <v>45355</v>
      </c>
      <c r="U21" s="15">
        <f t="shared" si="3"/>
        <v>45361</v>
      </c>
      <c r="V21" s="16">
        <v>45719</v>
      </c>
      <c r="W21" s="15">
        <v>45725</v>
      </c>
    </row>
    <row r="22" spans="1:23" ht="15.75" thickBot="1" x14ac:dyDescent="0.3">
      <c r="A22" s="18" t="s">
        <v>12</v>
      </c>
      <c r="B22" s="16">
        <v>42072</v>
      </c>
      <c r="C22" s="16">
        <v>42078</v>
      </c>
      <c r="D22" s="16">
        <v>42443</v>
      </c>
      <c r="E22" s="16">
        <v>42449</v>
      </c>
      <c r="F22" s="16">
        <v>42807</v>
      </c>
      <c r="G22" s="16">
        <v>42813</v>
      </c>
      <c r="H22" s="16">
        <v>43171</v>
      </c>
      <c r="I22" s="16">
        <v>43177</v>
      </c>
      <c r="J22" s="16">
        <v>43535</v>
      </c>
      <c r="K22" s="16">
        <v>43541</v>
      </c>
      <c r="L22" s="16">
        <v>43899</v>
      </c>
      <c r="M22" s="16">
        <v>43905</v>
      </c>
      <c r="N22" s="16">
        <v>44270</v>
      </c>
      <c r="O22" s="16">
        <v>44276</v>
      </c>
      <c r="P22" s="15">
        <v>44634</v>
      </c>
      <c r="Q22" s="15">
        <v>44640</v>
      </c>
      <c r="R22" s="16">
        <f t="shared" si="0"/>
        <v>44998</v>
      </c>
      <c r="S22" s="15">
        <f t="shared" si="2"/>
        <v>45004</v>
      </c>
      <c r="T22" s="16">
        <f t="shared" si="1"/>
        <v>45362</v>
      </c>
      <c r="U22" s="15">
        <f t="shared" si="3"/>
        <v>45368</v>
      </c>
      <c r="V22" s="16">
        <v>45726</v>
      </c>
      <c r="W22" s="15">
        <v>45732</v>
      </c>
    </row>
    <row r="23" spans="1:23" ht="15.75" thickBot="1" x14ac:dyDescent="0.3">
      <c r="A23" s="18" t="s">
        <v>13</v>
      </c>
      <c r="B23" s="16">
        <v>42079</v>
      </c>
      <c r="C23" s="16">
        <v>42085</v>
      </c>
      <c r="D23" s="16">
        <v>42450</v>
      </c>
      <c r="E23" s="16">
        <v>42456</v>
      </c>
      <c r="F23" s="16">
        <v>42814</v>
      </c>
      <c r="G23" s="16">
        <v>42820</v>
      </c>
      <c r="H23" s="16">
        <v>43178</v>
      </c>
      <c r="I23" s="16">
        <v>43184</v>
      </c>
      <c r="J23" s="16">
        <v>43542</v>
      </c>
      <c r="K23" s="16">
        <v>43548</v>
      </c>
      <c r="L23" s="16">
        <v>43906</v>
      </c>
      <c r="M23" s="16">
        <v>43912</v>
      </c>
      <c r="N23" s="16">
        <v>44277</v>
      </c>
      <c r="O23" s="16">
        <v>44283</v>
      </c>
      <c r="P23" s="15">
        <v>44641</v>
      </c>
      <c r="Q23" s="15">
        <v>44647</v>
      </c>
      <c r="R23" s="16">
        <f t="shared" si="0"/>
        <v>45005</v>
      </c>
      <c r="S23" s="15">
        <f t="shared" si="2"/>
        <v>45011</v>
      </c>
      <c r="T23" s="16">
        <f t="shared" si="1"/>
        <v>45369</v>
      </c>
      <c r="U23" s="15">
        <f t="shared" si="3"/>
        <v>45375</v>
      </c>
      <c r="V23" s="16">
        <v>45733</v>
      </c>
      <c r="W23" s="15">
        <v>45739</v>
      </c>
    </row>
    <row r="24" spans="1:23" ht="15.75" thickBot="1" x14ac:dyDescent="0.3">
      <c r="A24" s="18" t="s">
        <v>14</v>
      </c>
      <c r="B24" s="16">
        <v>42086</v>
      </c>
      <c r="C24" s="16">
        <v>42092</v>
      </c>
      <c r="D24" s="16">
        <v>42457</v>
      </c>
      <c r="E24" s="16">
        <v>42463</v>
      </c>
      <c r="F24" s="16">
        <v>42821</v>
      </c>
      <c r="G24" s="16">
        <v>42827</v>
      </c>
      <c r="H24" s="16">
        <v>43185</v>
      </c>
      <c r="I24" s="16">
        <v>43191</v>
      </c>
      <c r="J24" s="16">
        <v>43549</v>
      </c>
      <c r="K24" s="16">
        <v>43555</v>
      </c>
      <c r="L24" s="16">
        <v>43913</v>
      </c>
      <c r="M24" s="16">
        <v>43919</v>
      </c>
      <c r="N24" s="16">
        <v>44284</v>
      </c>
      <c r="O24" s="16">
        <v>44290</v>
      </c>
      <c r="P24" s="15">
        <v>44648</v>
      </c>
      <c r="Q24" s="15">
        <v>44654</v>
      </c>
      <c r="R24" s="16">
        <f t="shared" si="0"/>
        <v>45012</v>
      </c>
      <c r="S24" s="15">
        <f t="shared" si="2"/>
        <v>45018</v>
      </c>
      <c r="T24" s="16">
        <f t="shared" si="1"/>
        <v>45376</v>
      </c>
      <c r="U24" s="15">
        <f t="shared" si="3"/>
        <v>45382</v>
      </c>
      <c r="V24" s="16">
        <v>45740</v>
      </c>
      <c r="W24" s="15">
        <v>45746</v>
      </c>
    </row>
    <row r="25" spans="1:23" ht="15.75" thickBot="1" x14ac:dyDescent="0.3">
      <c r="A25" s="18" t="s">
        <v>15</v>
      </c>
      <c r="B25" s="16">
        <v>42093</v>
      </c>
      <c r="C25" s="16">
        <v>42099</v>
      </c>
      <c r="D25" s="16">
        <v>42464</v>
      </c>
      <c r="E25" s="16">
        <v>42470</v>
      </c>
      <c r="F25" s="16">
        <v>42828</v>
      </c>
      <c r="G25" s="16">
        <v>42834</v>
      </c>
      <c r="H25" s="16">
        <v>43192</v>
      </c>
      <c r="I25" s="16">
        <v>43198</v>
      </c>
      <c r="J25" s="16">
        <v>43556</v>
      </c>
      <c r="K25" s="16">
        <v>43562</v>
      </c>
      <c r="L25" s="16">
        <v>43920</v>
      </c>
      <c r="M25" s="16">
        <v>43926</v>
      </c>
      <c r="N25" s="16">
        <v>44291</v>
      </c>
      <c r="O25" s="16">
        <v>44297</v>
      </c>
      <c r="P25" s="15">
        <v>44655</v>
      </c>
      <c r="Q25" s="15">
        <v>44661</v>
      </c>
      <c r="R25" s="16">
        <f t="shared" si="0"/>
        <v>45019</v>
      </c>
      <c r="S25" s="15">
        <f t="shared" si="2"/>
        <v>45025</v>
      </c>
      <c r="T25" s="16">
        <f t="shared" si="1"/>
        <v>45383</v>
      </c>
      <c r="U25" s="15">
        <f t="shared" si="3"/>
        <v>45389</v>
      </c>
      <c r="V25" s="16">
        <v>45747</v>
      </c>
      <c r="W25" s="15">
        <v>45753</v>
      </c>
    </row>
    <row r="26" spans="1:23" ht="15.75" thickBot="1" x14ac:dyDescent="0.3">
      <c r="A26" s="18" t="s">
        <v>16</v>
      </c>
      <c r="B26" s="16">
        <v>42100</v>
      </c>
      <c r="C26" s="16">
        <v>42106</v>
      </c>
      <c r="D26" s="16">
        <v>42471</v>
      </c>
      <c r="E26" s="16">
        <v>42477</v>
      </c>
      <c r="F26" s="16">
        <v>42835</v>
      </c>
      <c r="G26" s="16">
        <v>42841</v>
      </c>
      <c r="H26" s="16">
        <v>43199</v>
      </c>
      <c r="I26" s="16">
        <v>43205</v>
      </c>
      <c r="J26" s="16">
        <v>43563</v>
      </c>
      <c r="K26" s="16">
        <v>43569</v>
      </c>
      <c r="L26" s="16">
        <v>43927</v>
      </c>
      <c r="M26" s="16">
        <v>43933</v>
      </c>
      <c r="N26" s="16">
        <v>44298</v>
      </c>
      <c r="O26" s="16">
        <v>44304</v>
      </c>
      <c r="P26" s="15">
        <v>44662</v>
      </c>
      <c r="Q26" s="15">
        <v>44668</v>
      </c>
      <c r="R26" s="16">
        <f t="shared" si="0"/>
        <v>45026</v>
      </c>
      <c r="S26" s="15">
        <f t="shared" si="2"/>
        <v>45032</v>
      </c>
      <c r="T26" s="16">
        <f t="shared" si="1"/>
        <v>45390</v>
      </c>
      <c r="U26" s="15">
        <f t="shared" si="3"/>
        <v>45396</v>
      </c>
      <c r="V26" s="16">
        <v>45754</v>
      </c>
      <c r="W26" s="15">
        <v>45760</v>
      </c>
    </row>
    <row r="27" spans="1:23" ht="15.75" thickBot="1" x14ac:dyDescent="0.3">
      <c r="A27" s="18" t="s">
        <v>17</v>
      </c>
      <c r="B27" s="16">
        <v>42107</v>
      </c>
      <c r="C27" s="16">
        <v>42113</v>
      </c>
      <c r="D27" s="16">
        <v>42478</v>
      </c>
      <c r="E27" s="16">
        <v>42484</v>
      </c>
      <c r="F27" s="16">
        <v>42842</v>
      </c>
      <c r="G27" s="16">
        <v>42848</v>
      </c>
      <c r="H27" s="16">
        <v>43206</v>
      </c>
      <c r="I27" s="16">
        <v>43212</v>
      </c>
      <c r="J27" s="16">
        <v>43570</v>
      </c>
      <c r="K27" s="16">
        <v>43576</v>
      </c>
      <c r="L27" s="16">
        <v>43934</v>
      </c>
      <c r="M27" s="16">
        <v>43940</v>
      </c>
      <c r="N27" s="16">
        <v>44305</v>
      </c>
      <c r="O27" s="16">
        <v>44311</v>
      </c>
      <c r="P27" s="15">
        <v>44669</v>
      </c>
      <c r="Q27" s="15">
        <v>44675</v>
      </c>
      <c r="R27" s="16">
        <f t="shared" si="0"/>
        <v>45033</v>
      </c>
      <c r="S27" s="15">
        <f t="shared" si="2"/>
        <v>45039</v>
      </c>
      <c r="T27" s="16">
        <f t="shared" si="1"/>
        <v>45397</v>
      </c>
      <c r="U27" s="15">
        <f t="shared" si="3"/>
        <v>45403</v>
      </c>
      <c r="V27" s="16">
        <v>45761</v>
      </c>
      <c r="W27" s="15">
        <v>45767</v>
      </c>
    </row>
    <row r="28" spans="1:23" ht="15.75" thickBot="1" x14ac:dyDescent="0.3">
      <c r="A28" s="18" t="s">
        <v>18</v>
      </c>
      <c r="B28" s="16">
        <v>42114</v>
      </c>
      <c r="C28" s="16">
        <v>42120</v>
      </c>
      <c r="D28" s="16">
        <v>42485</v>
      </c>
      <c r="E28" s="16">
        <v>42491</v>
      </c>
      <c r="F28" s="16">
        <v>42849</v>
      </c>
      <c r="G28" s="16">
        <v>42855</v>
      </c>
      <c r="H28" s="16">
        <v>43213</v>
      </c>
      <c r="I28" s="16">
        <v>43219</v>
      </c>
      <c r="J28" s="16">
        <v>43577</v>
      </c>
      <c r="K28" s="16">
        <v>43583</v>
      </c>
      <c r="L28" s="16">
        <v>43941</v>
      </c>
      <c r="M28" s="16">
        <v>43947</v>
      </c>
      <c r="N28" s="16">
        <v>44312</v>
      </c>
      <c r="O28" s="16">
        <v>44318</v>
      </c>
      <c r="P28" s="15">
        <v>44676</v>
      </c>
      <c r="Q28" s="15">
        <v>44682</v>
      </c>
      <c r="R28" s="16">
        <f t="shared" si="0"/>
        <v>45040</v>
      </c>
      <c r="S28" s="15">
        <f t="shared" si="2"/>
        <v>45046</v>
      </c>
      <c r="T28" s="16">
        <f t="shared" si="1"/>
        <v>45404</v>
      </c>
      <c r="U28" s="15">
        <f t="shared" si="3"/>
        <v>45410</v>
      </c>
      <c r="V28" s="16">
        <v>45768</v>
      </c>
      <c r="W28" s="15">
        <v>45774</v>
      </c>
    </row>
    <row r="29" spans="1:23" ht="15.75" thickBot="1" x14ac:dyDescent="0.3">
      <c r="A29" s="18" t="s">
        <v>19</v>
      </c>
      <c r="B29" s="16">
        <v>42121</v>
      </c>
      <c r="C29" s="16">
        <v>42127</v>
      </c>
      <c r="D29" s="16">
        <v>42492</v>
      </c>
      <c r="E29" s="16">
        <v>42498</v>
      </c>
      <c r="F29" s="16">
        <v>42856</v>
      </c>
      <c r="G29" s="16">
        <v>42862</v>
      </c>
      <c r="H29" s="16">
        <v>43220</v>
      </c>
      <c r="I29" s="16">
        <v>43226</v>
      </c>
      <c r="J29" s="16">
        <v>43584</v>
      </c>
      <c r="K29" s="16">
        <v>43590</v>
      </c>
      <c r="L29" s="16">
        <v>43948</v>
      </c>
      <c r="M29" s="16">
        <v>43954</v>
      </c>
      <c r="N29" s="16">
        <v>44319</v>
      </c>
      <c r="O29" s="16">
        <v>44325</v>
      </c>
      <c r="P29" s="15">
        <v>44683</v>
      </c>
      <c r="Q29" s="15">
        <v>44689</v>
      </c>
      <c r="R29" s="16">
        <f t="shared" si="0"/>
        <v>45047</v>
      </c>
      <c r="S29" s="15">
        <f t="shared" si="2"/>
        <v>45053</v>
      </c>
      <c r="T29" s="16">
        <f t="shared" si="1"/>
        <v>45411</v>
      </c>
      <c r="U29" s="15">
        <f t="shared" si="3"/>
        <v>45417</v>
      </c>
      <c r="V29" s="16">
        <v>45775</v>
      </c>
      <c r="W29" s="15">
        <v>45781</v>
      </c>
    </row>
    <row r="30" spans="1:23" ht="15.75" thickBot="1" x14ac:dyDescent="0.3">
      <c r="A30" s="18" t="s">
        <v>20</v>
      </c>
      <c r="B30" s="16">
        <v>42128</v>
      </c>
      <c r="C30" s="16">
        <v>42134</v>
      </c>
      <c r="D30" s="16">
        <v>42499</v>
      </c>
      <c r="E30" s="16">
        <v>42505</v>
      </c>
      <c r="F30" s="16">
        <v>42863</v>
      </c>
      <c r="G30" s="16">
        <v>42869</v>
      </c>
      <c r="H30" s="16">
        <v>43227</v>
      </c>
      <c r="I30" s="16">
        <v>43233</v>
      </c>
      <c r="J30" s="16">
        <v>43591</v>
      </c>
      <c r="K30" s="16">
        <v>43597</v>
      </c>
      <c r="L30" s="16">
        <v>43955</v>
      </c>
      <c r="M30" s="16">
        <v>43961</v>
      </c>
      <c r="N30" s="16">
        <v>44326</v>
      </c>
      <c r="O30" s="16">
        <v>44332</v>
      </c>
      <c r="P30" s="15">
        <v>44690</v>
      </c>
      <c r="Q30" s="15">
        <v>44696</v>
      </c>
      <c r="R30" s="16">
        <f t="shared" si="0"/>
        <v>45054</v>
      </c>
      <c r="S30" s="15">
        <f t="shared" si="2"/>
        <v>45060</v>
      </c>
      <c r="T30" s="16">
        <f t="shared" si="1"/>
        <v>45418</v>
      </c>
      <c r="U30" s="15">
        <f t="shared" si="3"/>
        <v>45424</v>
      </c>
      <c r="V30" s="16">
        <v>45782</v>
      </c>
      <c r="W30" s="15">
        <v>45788</v>
      </c>
    </row>
    <row r="31" spans="1:23" ht="15.75" thickBot="1" x14ac:dyDescent="0.3">
      <c r="A31" s="18" t="s">
        <v>21</v>
      </c>
      <c r="B31" s="16">
        <v>42135</v>
      </c>
      <c r="C31" s="16">
        <v>42141</v>
      </c>
      <c r="D31" s="16">
        <v>42506</v>
      </c>
      <c r="E31" s="16">
        <v>42512</v>
      </c>
      <c r="F31" s="16">
        <v>42870</v>
      </c>
      <c r="G31" s="16">
        <v>42876</v>
      </c>
      <c r="H31" s="16">
        <v>43234</v>
      </c>
      <c r="I31" s="16">
        <v>43240</v>
      </c>
      <c r="J31" s="16">
        <v>43598</v>
      </c>
      <c r="K31" s="16">
        <v>43604</v>
      </c>
      <c r="L31" s="16">
        <v>43962</v>
      </c>
      <c r="M31" s="16">
        <v>43968</v>
      </c>
      <c r="N31" s="16">
        <v>44333</v>
      </c>
      <c r="O31" s="16">
        <v>44339</v>
      </c>
      <c r="P31" s="15">
        <v>44697</v>
      </c>
      <c r="Q31" s="15">
        <v>44703</v>
      </c>
      <c r="R31" s="16">
        <f t="shared" si="0"/>
        <v>45061</v>
      </c>
      <c r="S31" s="15">
        <f t="shared" si="2"/>
        <v>45067</v>
      </c>
      <c r="T31" s="16">
        <f t="shared" si="1"/>
        <v>45425</v>
      </c>
      <c r="U31" s="15">
        <f t="shared" si="3"/>
        <v>45431</v>
      </c>
      <c r="V31" s="16">
        <v>45789</v>
      </c>
      <c r="W31" s="15">
        <v>45795</v>
      </c>
    </row>
    <row r="32" spans="1:23" ht="15.75" thickBot="1" x14ac:dyDescent="0.3">
      <c r="A32" s="18" t="s">
        <v>22</v>
      </c>
      <c r="B32" s="16">
        <v>42142</v>
      </c>
      <c r="C32" s="16">
        <v>42148</v>
      </c>
      <c r="D32" s="16">
        <v>42513</v>
      </c>
      <c r="E32" s="16">
        <v>42519</v>
      </c>
      <c r="F32" s="16">
        <v>42877</v>
      </c>
      <c r="G32" s="16">
        <v>42883</v>
      </c>
      <c r="H32" s="16">
        <v>43241</v>
      </c>
      <c r="I32" s="16">
        <v>43247</v>
      </c>
      <c r="J32" s="16">
        <v>43605</v>
      </c>
      <c r="K32" s="16">
        <v>43611</v>
      </c>
      <c r="L32" s="16">
        <v>43969</v>
      </c>
      <c r="M32" s="16">
        <v>43975</v>
      </c>
      <c r="N32" s="16">
        <v>44340</v>
      </c>
      <c r="O32" s="16">
        <v>44346</v>
      </c>
      <c r="P32" s="15">
        <v>44704</v>
      </c>
      <c r="Q32" s="15">
        <v>44710</v>
      </c>
      <c r="R32" s="16">
        <f t="shared" si="0"/>
        <v>45068</v>
      </c>
      <c r="S32" s="15">
        <f t="shared" si="2"/>
        <v>45074</v>
      </c>
      <c r="T32" s="16">
        <f t="shared" si="1"/>
        <v>45432</v>
      </c>
      <c r="U32" s="15">
        <f t="shared" si="3"/>
        <v>45438</v>
      </c>
      <c r="V32" s="16">
        <v>45796</v>
      </c>
      <c r="W32" s="15">
        <v>45802</v>
      </c>
    </row>
    <row r="33" spans="1:23" ht="15.75" thickBot="1" x14ac:dyDescent="0.3">
      <c r="A33" s="18" t="s">
        <v>23</v>
      </c>
      <c r="B33" s="16">
        <v>42149</v>
      </c>
      <c r="C33" s="16">
        <v>42155</v>
      </c>
      <c r="D33" s="16">
        <v>42520</v>
      </c>
      <c r="E33" s="16">
        <v>42526</v>
      </c>
      <c r="F33" s="16">
        <v>42884</v>
      </c>
      <c r="G33" s="16">
        <v>42890</v>
      </c>
      <c r="H33" s="16">
        <v>43248</v>
      </c>
      <c r="I33" s="16">
        <v>43254</v>
      </c>
      <c r="J33" s="16">
        <v>43612</v>
      </c>
      <c r="K33" s="16">
        <v>43618</v>
      </c>
      <c r="L33" s="16">
        <v>43976</v>
      </c>
      <c r="M33" s="16">
        <v>43982</v>
      </c>
      <c r="N33" s="16">
        <v>44347</v>
      </c>
      <c r="O33" s="16">
        <v>44353</v>
      </c>
      <c r="P33" s="15">
        <v>44711</v>
      </c>
      <c r="Q33" s="15">
        <v>44717</v>
      </c>
      <c r="R33" s="16">
        <f t="shared" si="0"/>
        <v>45075</v>
      </c>
      <c r="S33" s="15">
        <f t="shared" si="2"/>
        <v>45081</v>
      </c>
      <c r="T33" s="16">
        <f t="shared" si="1"/>
        <v>45439</v>
      </c>
      <c r="U33" s="15">
        <f t="shared" si="3"/>
        <v>45445</v>
      </c>
      <c r="V33" s="16">
        <v>45803</v>
      </c>
      <c r="W33" s="15">
        <v>45809</v>
      </c>
    </row>
    <row r="34" spans="1:23" ht="15.75" thickBot="1" x14ac:dyDescent="0.3">
      <c r="A34" s="18" t="s">
        <v>27</v>
      </c>
      <c r="B34" s="16">
        <v>42156</v>
      </c>
      <c r="C34" s="16">
        <v>42162</v>
      </c>
      <c r="D34" s="16">
        <v>42527</v>
      </c>
      <c r="E34" s="16">
        <v>42533</v>
      </c>
      <c r="F34" s="16">
        <v>42891</v>
      </c>
      <c r="G34" s="16">
        <v>42897</v>
      </c>
      <c r="H34" s="16">
        <v>43255</v>
      </c>
      <c r="I34" s="16">
        <v>43261</v>
      </c>
      <c r="J34" s="16">
        <v>43619</v>
      </c>
      <c r="K34" s="16">
        <v>43625</v>
      </c>
      <c r="L34" s="16">
        <v>43983</v>
      </c>
      <c r="M34" s="16">
        <v>43989</v>
      </c>
      <c r="N34" s="16">
        <v>44354</v>
      </c>
      <c r="O34" s="16">
        <v>44360</v>
      </c>
      <c r="P34" s="15">
        <v>44718</v>
      </c>
      <c r="Q34" s="15">
        <v>44724</v>
      </c>
      <c r="R34" s="16">
        <f t="shared" si="0"/>
        <v>45082</v>
      </c>
      <c r="S34" s="15">
        <f t="shared" si="2"/>
        <v>45088</v>
      </c>
      <c r="T34" s="16">
        <f t="shared" si="1"/>
        <v>45446</v>
      </c>
      <c r="U34" s="15">
        <f t="shared" si="3"/>
        <v>45452</v>
      </c>
      <c r="V34" s="16">
        <v>45810</v>
      </c>
      <c r="W34" s="15">
        <v>45816</v>
      </c>
    </row>
    <row r="35" spans="1:23" ht="15.75" thickBot="1" x14ac:dyDescent="0.3">
      <c r="A35" s="18" t="s">
        <v>28</v>
      </c>
      <c r="B35" s="16">
        <v>42163</v>
      </c>
      <c r="C35" s="16">
        <v>42169</v>
      </c>
      <c r="D35" s="16">
        <v>42534</v>
      </c>
      <c r="E35" s="16">
        <v>42540</v>
      </c>
      <c r="F35" s="16">
        <v>42898</v>
      </c>
      <c r="G35" s="16">
        <v>42904</v>
      </c>
      <c r="H35" s="16">
        <v>43262</v>
      </c>
      <c r="I35" s="16">
        <v>43268</v>
      </c>
      <c r="J35" s="16">
        <v>43626</v>
      </c>
      <c r="K35" s="16">
        <v>43632</v>
      </c>
      <c r="L35" s="16">
        <v>43990</v>
      </c>
      <c r="M35" s="16">
        <v>43996</v>
      </c>
      <c r="N35" s="16">
        <v>44361</v>
      </c>
      <c r="O35" s="16">
        <v>44367</v>
      </c>
      <c r="P35" s="15">
        <v>44725</v>
      </c>
      <c r="Q35" s="15">
        <v>44731</v>
      </c>
      <c r="R35" s="16">
        <f t="shared" si="0"/>
        <v>45089</v>
      </c>
      <c r="S35" s="15">
        <f t="shared" si="2"/>
        <v>45095</v>
      </c>
      <c r="T35" s="16">
        <f t="shared" si="1"/>
        <v>45453</v>
      </c>
      <c r="U35" s="15">
        <f t="shared" si="3"/>
        <v>45459</v>
      </c>
      <c r="V35" s="16">
        <v>45817</v>
      </c>
      <c r="W35" s="15">
        <v>45823</v>
      </c>
    </row>
    <row r="36" spans="1:23" ht="15.75" thickBot="1" x14ac:dyDescent="0.3">
      <c r="A36" s="18" t="s">
        <v>130</v>
      </c>
      <c r="B36" s="16">
        <v>42170</v>
      </c>
      <c r="C36" s="16">
        <v>42176</v>
      </c>
      <c r="D36" s="16">
        <v>42541</v>
      </c>
      <c r="E36" s="16">
        <v>42547</v>
      </c>
      <c r="F36" s="16">
        <v>42905</v>
      </c>
      <c r="G36" s="16">
        <v>42911</v>
      </c>
      <c r="H36" s="16">
        <v>43269</v>
      </c>
      <c r="I36" s="16">
        <v>43275</v>
      </c>
      <c r="J36" s="16">
        <v>43633</v>
      </c>
      <c r="K36" s="16">
        <v>43639</v>
      </c>
      <c r="L36" s="16">
        <v>43997</v>
      </c>
      <c r="M36" s="16">
        <v>44003</v>
      </c>
      <c r="N36" s="16">
        <v>44368</v>
      </c>
      <c r="O36" s="16">
        <v>44374</v>
      </c>
      <c r="P36" s="15">
        <v>44732</v>
      </c>
      <c r="Q36" s="15">
        <v>44738</v>
      </c>
      <c r="R36" s="16">
        <f t="shared" si="0"/>
        <v>45096</v>
      </c>
      <c r="S36" s="15">
        <f t="shared" si="2"/>
        <v>45102</v>
      </c>
      <c r="T36" s="16">
        <f t="shared" si="1"/>
        <v>45460</v>
      </c>
      <c r="U36" s="15">
        <f t="shared" si="3"/>
        <v>45466</v>
      </c>
      <c r="V36" s="16">
        <v>45824</v>
      </c>
      <c r="W36" s="15">
        <v>45830</v>
      </c>
    </row>
    <row r="37" spans="1:23" ht="15.75" thickBot="1" x14ac:dyDescent="0.3">
      <c r="A37" s="18" t="s">
        <v>131</v>
      </c>
      <c r="B37" s="16">
        <v>42177</v>
      </c>
      <c r="C37" s="16">
        <v>42183</v>
      </c>
      <c r="D37" s="16">
        <v>42548</v>
      </c>
      <c r="E37" s="16">
        <v>42554</v>
      </c>
      <c r="F37" s="16">
        <v>42912</v>
      </c>
      <c r="G37" s="16">
        <v>42918</v>
      </c>
      <c r="H37" s="16">
        <v>43276</v>
      </c>
      <c r="I37" s="16">
        <v>43282</v>
      </c>
      <c r="J37" s="16">
        <v>43640</v>
      </c>
      <c r="K37" s="16">
        <v>43646</v>
      </c>
      <c r="L37" s="16">
        <v>44004</v>
      </c>
      <c r="M37" s="16">
        <v>44010</v>
      </c>
      <c r="N37" s="16">
        <v>44375</v>
      </c>
      <c r="O37" s="16">
        <v>44381</v>
      </c>
      <c r="P37" s="15">
        <v>44739</v>
      </c>
      <c r="Q37" s="15">
        <v>44745</v>
      </c>
      <c r="R37" s="16">
        <f t="shared" si="0"/>
        <v>45103</v>
      </c>
      <c r="S37" s="15">
        <f t="shared" si="2"/>
        <v>45109</v>
      </c>
      <c r="T37" s="16">
        <f t="shared" si="1"/>
        <v>45467</v>
      </c>
      <c r="U37" s="15">
        <f t="shared" si="3"/>
        <v>45473</v>
      </c>
      <c r="V37" s="16">
        <v>45831</v>
      </c>
      <c r="W37" s="15">
        <v>45837</v>
      </c>
    </row>
    <row r="38" spans="1:23" ht="15.75" thickBot="1" x14ac:dyDescent="0.3">
      <c r="A38" s="18" t="s">
        <v>132</v>
      </c>
      <c r="B38" s="16">
        <v>42184</v>
      </c>
      <c r="C38" s="16">
        <v>42190</v>
      </c>
      <c r="D38" s="16">
        <v>42555</v>
      </c>
      <c r="E38" s="16">
        <v>42561</v>
      </c>
      <c r="F38" s="16">
        <v>42919</v>
      </c>
      <c r="G38" s="16">
        <v>42925</v>
      </c>
      <c r="H38" s="16">
        <v>43283</v>
      </c>
      <c r="I38" s="16">
        <v>43289</v>
      </c>
      <c r="J38" s="16">
        <v>43647</v>
      </c>
      <c r="K38" s="16">
        <v>43653</v>
      </c>
      <c r="L38" s="16">
        <v>44011</v>
      </c>
      <c r="M38" s="16">
        <v>44017</v>
      </c>
      <c r="N38" s="16">
        <v>44382</v>
      </c>
      <c r="O38" s="16">
        <v>44388</v>
      </c>
      <c r="P38" s="15">
        <v>44746</v>
      </c>
      <c r="Q38" s="15">
        <v>44752</v>
      </c>
      <c r="R38" s="16">
        <f t="shared" si="0"/>
        <v>45110</v>
      </c>
      <c r="S38" s="15">
        <f t="shared" si="2"/>
        <v>45116</v>
      </c>
      <c r="T38" s="16">
        <f t="shared" si="1"/>
        <v>45474</v>
      </c>
      <c r="U38" s="15">
        <f t="shared" si="3"/>
        <v>45480</v>
      </c>
      <c r="V38" s="16">
        <v>45838</v>
      </c>
      <c r="W38" s="15">
        <v>45844</v>
      </c>
    </row>
    <row r="39" spans="1:23" ht="15.75" thickBot="1" x14ac:dyDescent="0.3">
      <c r="A39" s="18" t="s">
        <v>133</v>
      </c>
      <c r="B39" s="16">
        <v>42191</v>
      </c>
      <c r="C39" s="16">
        <v>42197</v>
      </c>
      <c r="D39" s="16">
        <v>42562</v>
      </c>
      <c r="E39" s="16">
        <v>42568</v>
      </c>
      <c r="F39" s="16">
        <v>42926</v>
      </c>
      <c r="G39" s="16">
        <v>42932</v>
      </c>
      <c r="H39" s="16">
        <v>43290</v>
      </c>
      <c r="I39" s="16">
        <v>43296</v>
      </c>
      <c r="J39" s="16">
        <v>43654</v>
      </c>
      <c r="K39" s="16">
        <v>43660</v>
      </c>
      <c r="L39" s="16">
        <v>44018</v>
      </c>
      <c r="M39" s="16">
        <v>44024</v>
      </c>
      <c r="N39" s="16">
        <v>44389</v>
      </c>
      <c r="O39" s="16">
        <v>44395</v>
      </c>
      <c r="P39" s="15">
        <v>44753</v>
      </c>
      <c r="Q39" s="15">
        <v>44759</v>
      </c>
      <c r="R39" s="16">
        <f t="shared" si="0"/>
        <v>45117</v>
      </c>
      <c r="S39" s="15">
        <f t="shared" si="2"/>
        <v>45123</v>
      </c>
      <c r="T39" s="16">
        <f t="shared" si="1"/>
        <v>45481</v>
      </c>
      <c r="U39" s="15">
        <f t="shared" si="3"/>
        <v>45487</v>
      </c>
      <c r="V39" s="16">
        <v>45845</v>
      </c>
      <c r="W39" s="15">
        <v>45851</v>
      </c>
    </row>
    <row r="40" spans="1:23" ht="15.75" thickBot="1" x14ac:dyDescent="0.3">
      <c r="A40" s="18" t="s">
        <v>134</v>
      </c>
      <c r="B40" s="16">
        <v>42198</v>
      </c>
      <c r="C40" s="16">
        <v>42204</v>
      </c>
      <c r="D40" s="16">
        <v>42569</v>
      </c>
      <c r="E40" s="16">
        <v>42575</v>
      </c>
      <c r="F40" s="16">
        <v>42933</v>
      </c>
      <c r="G40" s="16">
        <v>42939</v>
      </c>
      <c r="H40" s="16">
        <v>43297</v>
      </c>
      <c r="I40" s="16">
        <v>43303</v>
      </c>
      <c r="J40" s="16">
        <v>43661</v>
      </c>
      <c r="K40" s="16">
        <v>43667</v>
      </c>
      <c r="L40" s="16">
        <v>44025</v>
      </c>
      <c r="M40" s="16">
        <v>44031</v>
      </c>
      <c r="N40" s="16">
        <v>44396</v>
      </c>
      <c r="O40" s="16">
        <v>44402</v>
      </c>
      <c r="P40" s="15">
        <v>44760</v>
      </c>
      <c r="Q40" s="15">
        <v>44766</v>
      </c>
      <c r="R40" s="16">
        <f t="shared" si="0"/>
        <v>45124</v>
      </c>
      <c r="S40" s="15">
        <f t="shared" si="2"/>
        <v>45130</v>
      </c>
      <c r="T40" s="16">
        <f t="shared" si="1"/>
        <v>45488</v>
      </c>
      <c r="U40" s="15">
        <f t="shared" si="3"/>
        <v>45494</v>
      </c>
      <c r="V40" s="16">
        <v>45852</v>
      </c>
      <c r="W40" s="15">
        <v>45858</v>
      </c>
    </row>
    <row r="41" spans="1:23" ht="15.75" thickBot="1" x14ac:dyDescent="0.3">
      <c r="A41" s="18" t="s">
        <v>135</v>
      </c>
      <c r="B41" s="16">
        <v>42205</v>
      </c>
      <c r="C41" s="16">
        <v>42211</v>
      </c>
      <c r="D41" s="16">
        <v>42576</v>
      </c>
      <c r="E41" s="16">
        <v>42582</v>
      </c>
      <c r="F41" s="16">
        <v>42940</v>
      </c>
      <c r="G41" s="16">
        <v>42946</v>
      </c>
      <c r="H41" s="16">
        <v>43304</v>
      </c>
      <c r="I41" s="16">
        <v>43310</v>
      </c>
      <c r="J41" s="16">
        <v>43668</v>
      </c>
      <c r="K41" s="16">
        <v>43674</v>
      </c>
      <c r="L41" s="16">
        <v>44032</v>
      </c>
      <c r="M41" s="16">
        <v>44038</v>
      </c>
      <c r="N41" s="16">
        <v>44403</v>
      </c>
      <c r="O41" s="16">
        <v>44409</v>
      </c>
      <c r="P41" s="15">
        <v>44767</v>
      </c>
      <c r="Q41" s="15">
        <v>44773</v>
      </c>
      <c r="R41" s="16">
        <f t="shared" si="0"/>
        <v>45131</v>
      </c>
      <c r="S41" s="15">
        <f t="shared" si="2"/>
        <v>45137</v>
      </c>
      <c r="T41" s="16">
        <f t="shared" si="1"/>
        <v>45495</v>
      </c>
      <c r="U41" s="15">
        <f t="shared" si="3"/>
        <v>45501</v>
      </c>
      <c r="V41" s="16">
        <v>45859</v>
      </c>
      <c r="W41" s="15">
        <v>45865</v>
      </c>
    </row>
    <row r="42" spans="1:23" ht="15.75" thickBot="1" x14ac:dyDescent="0.3">
      <c r="A42" s="18" t="s">
        <v>136</v>
      </c>
      <c r="B42" s="16">
        <v>42212</v>
      </c>
      <c r="C42" s="16">
        <v>42218</v>
      </c>
      <c r="D42" s="16">
        <v>42583</v>
      </c>
      <c r="E42" s="16">
        <v>42589</v>
      </c>
      <c r="F42" s="16">
        <v>42947</v>
      </c>
      <c r="G42" s="16">
        <v>42953</v>
      </c>
      <c r="H42" s="16">
        <v>43311</v>
      </c>
      <c r="I42" s="16">
        <v>43317</v>
      </c>
      <c r="J42" s="16">
        <v>43675</v>
      </c>
      <c r="K42" s="16">
        <v>43681</v>
      </c>
      <c r="L42" s="16">
        <v>44039</v>
      </c>
      <c r="M42" s="16">
        <v>44045</v>
      </c>
      <c r="N42" s="16">
        <v>44410</v>
      </c>
      <c r="O42" s="16">
        <v>44416</v>
      </c>
      <c r="P42" s="15">
        <v>44774</v>
      </c>
      <c r="Q42" s="15">
        <v>44780</v>
      </c>
      <c r="R42" s="16">
        <f t="shared" si="0"/>
        <v>45138</v>
      </c>
      <c r="S42" s="15">
        <f t="shared" si="2"/>
        <v>45144</v>
      </c>
      <c r="T42" s="16">
        <f t="shared" si="1"/>
        <v>45502</v>
      </c>
      <c r="U42" s="15">
        <f t="shared" si="3"/>
        <v>45508</v>
      </c>
      <c r="V42" s="16">
        <v>45866</v>
      </c>
      <c r="W42" s="15">
        <v>45872</v>
      </c>
    </row>
    <row r="43" spans="1:23" ht="15.75" thickBot="1" x14ac:dyDescent="0.3">
      <c r="A43" s="18" t="s">
        <v>137</v>
      </c>
      <c r="B43" s="16">
        <v>42219</v>
      </c>
      <c r="C43" s="16">
        <v>42225</v>
      </c>
      <c r="D43" s="16">
        <v>42590</v>
      </c>
      <c r="E43" s="16">
        <v>42596</v>
      </c>
      <c r="F43" s="16">
        <v>42954</v>
      </c>
      <c r="G43" s="16">
        <v>42960</v>
      </c>
      <c r="H43" s="16">
        <v>43318</v>
      </c>
      <c r="I43" s="16">
        <v>43324</v>
      </c>
      <c r="J43" s="16">
        <v>43682</v>
      </c>
      <c r="K43" s="16">
        <v>43688</v>
      </c>
      <c r="L43" s="16">
        <v>44046</v>
      </c>
      <c r="M43" s="16">
        <v>44052</v>
      </c>
      <c r="N43" s="16">
        <v>44417</v>
      </c>
      <c r="O43" s="16">
        <v>44423</v>
      </c>
      <c r="P43" s="15">
        <v>44781</v>
      </c>
      <c r="Q43" s="15">
        <v>44787</v>
      </c>
      <c r="R43" s="16">
        <f t="shared" si="0"/>
        <v>45145</v>
      </c>
      <c r="S43" s="15">
        <f t="shared" si="2"/>
        <v>45151</v>
      </c>
      <c r="T43" s="16">
        <f t="shared" si="1"/>
        <v>45509</v>
      </c>
      <c r="U43" s="15">
        <f t="shared" si="3"/>
        <v>45515</v>
      </c>
      <c r="V43" s="16">
        <v>45873</v>
      </c>
      <c r="W43" s="15">
        <v>45879</v>
      </c>
    </row>
    <row r="44" spans="1:23" ht="15.75" thickBot="1" x14ac:dyDescent="0.3">
      <c r="A44" s="18" t="s">
        <v>138</v>
      </c>
      <c r="B44" s="16">
        <v>42226</v>
      </c>
      <c r="C44" s="16">
        <v>42232</v>
      </c>
      <c r="D44" s="16">
        <v>42597</v>
      </c>
      <c r="E44" s="16">
        <v>42603</v>
      </c>
      <c r="F44" s="16">
        <v>42961</v>
      </c>
      <c r="G44" s="16">
        <v>42967</v>
      </c>
      <c r="H44" s="16">
        <v>43325</v>
      </c>
      <c r="I44" s="16">
        <v>43331</v>
      </c>
      <c r="J44" s="16">
        <v>43689</v>
      </c>
      <c r="K44" s="16">
        <v>43695</v>
      </c>
      <c r="L44" s="16">
        <v>44053</v>
      </c>
      <c r="M44" s="16">
        <v>44059</v>
      </c>
      <c r="N44" s="16">
        <v>44424</v>
      </c>
      <c r="O44" s="16">
        <v>44430</v>
      </c>
      <c r="P44" s="15">
        <v>44788</v>
      </c>
      <c r="Q44" s="15">
        <v>44794</v>
      </c>
      <c r="R44" s="16">
        <f t="shared" si="0"/>
        <v>45152</v>
      </c>
      <c r="S44" s="15">
        <f t="shared" si="2"/>
        <v>45158</v>
      </c>
      <c r="T44" s="16">
        <f t="shared" si="1"/>
        <v>45516</v>
      </c>
      <c r="U44" s="15">
        <f t="shared" si="3"/>
        <v>45522</v>
      </c>
      <c r="V44" s="16">
        <v>45880</v>
      </c>
      <c r="W44" s="15">
        <v>45886</v>
      </c>
    </row>
    <row r="45" spans="1:23" ht="15.75" thickBot="1" x14ac:dyDescent="0.3">
      <c r="A45" s="18" t="s">
        <v>139</v>
      </c>
      <c r="B45" s="16">
        <v>42233</v>
      </c>
      <c r="C45" s="16">
        <v>42239</v>
      </c>
      <c r="D45" s="16">
        <v>42604</v>
      </c>
      <c r="E45" s="16">
        <v>42610</v>
      </c>
      <c r="F45" s="16">
        <v>42968</v>
      </c>
      <c r="G45" s="16">
        <v>42974</v>
      </c>
      <c r="H45" s="16">
        <v>43332</v>
      </c>
      <c r="I45" s="16">
        <v>43338</v>
      </c>
      <c r="J45" s="16">
        <v>43696</v>
      </c>
      <c r="K45" s="16">
        <v>43702</v>
      </c>
      <c r="L45" s="16">
        <v>44060</v>
      </c>
      <c r="M45" s="16">
        <v>44066</v>
      </c>
      <c r="N45" s="16">
        <v>44431</v>
      </c>
      <c r="O45" s="16">
        <v>44437</v>
      </c>
      <c r="P45" s="15">
        <v>44795</v>
      </c>
      <c r="Q45" s="15">
        <v>44801</v>
      </c>
      <c r="R45" s="16">
        <f t="shared" si="0"/>
        <v>45159</v>
      </c>
      <c r="S45" s="15">
        <f t="shared" si="2"/>
        <v>45165</v>
      </c>
      <c r="T45" s="16">
        <f t="shared" si="1"/>
        <v>45523</v>
      </c>
      <c r="U45" s="15">
        <f t="shared" si="3"/>
        <v>45529</v>
      </c>
      <c r="V45" s="16">
        <v>45887</v>
      </c>
      <c r="W45" s="15">
        <v>45893</v>
      </c>
    </row>
    <row r="46" spans="1:23" ht="15.75" thickBot="1" x14ac:dyDescent="0.3">
      <c r="A46" s="18" t="s">
        <v>140</v>
      </c>
      <c r="B46" s="16">
        <v>42240</v>
      </c>
      <c r="C46" s="16">
        <v>42246</v>
      </c>
      <c r="D46" s="16">
        <v>42611</v>
      </c>
      <c r="E46" s="16">
        <v>42617</v>
      </c>
      <c r="F46" s="16">
        <v>42975</v>
      </c>
      <c r="G46" s="16">
        <v>42981</v>
      </c>
      <c r="H46" s="16">
        <v>43339</v>
      </c>
      <c r="I46" s="16">
        <v>43345</v>
      </c>
      <c r="J46" s="16">
        <v>43703</v>
      </c>
      <c r="K46" s="16">
        <v>43709</v>
      </c>
      <c r="L46" s="16">
        <v>44067</v>
      </c>
      <c r="M46" s="16">
        <v>44073</v>
      </c>
      <c r="N46" s="16">
        <v>44438</v>
      </c>
      <c r="O46" s="16">
        <v>44444</v>
      </c>
      <c r="P46" s="15">
        <v>44802</v>
      </c>
      <c r="Q46" s="15">
        <v>44808</v>
      </c>
      <c r="R46" s="16">
        <f t="shared" si="0"/>
        <v>45166</v>
      </c>
      <c r="S46" s="15">
        <f t="shared" si="2"/>
        <v>45172</v>
      </c>
      <c r="T46" s="16">
        <f t="shared" si="1"/>
        <v>45530</v>
      </c>
      <c r="U46" s="15">
        <f t="shared" si="3"/>
        <v>45536</v>
      </c>
      <c r="V46" s="16">
        <v>45894</v>
      </c>
      <c r="W46" s="15">
        <v>45900</v>
      </c>
    </row>
    <row r="47" spans="1:23" ht="15.75" thickBot="1" x14ac:dyDescent="0.3">
      <c r="A47" s="18" t="s">
        <v>141</v>
      </c>
      <c r="B47" s="16">
        <v>42247</v>
      </c>
      <c r="C47" s="16">
        <v>42253</v>
      </c>
      <c r="D47" s="16">
        <v>42618</v>
      </c>
      <c r="E47" s="16">
        <v>42624</v>
      </c>
      <c r="F47" s="16">
        <v>42982</v>
      </c>
      <c r="G47" s="16">
        <v>42988</v>
      </c>
      <c r="H47" s="16">
        <v>43346</v>
      </c>
      <c r="I47" s="16">
        <v>43352</v>
      </c>
      <c r="J47" s="16">
        <v>43710</v>
      </c>
      <c r="K47" s="16">
        <v>43716</v>
      </c>
      <c r="L47" s="16">
        <v>44074</v>
      </c>
      <c r="M47" s="16">
        <v>44080</v>
      </c>
      <c r="N47" s="16">
        <v>44445</v>
      </c>
      <c r="O47" s="16">
        <v>44451</v>
      </c>
      <c r="P47" s="15">
        <v>44809</v>
      </c>
      <c r="Q47" s="15">
        <v>44815</v>
      </c>
      <c r="R47" s="16">
        <f t="shared" si="0"/>
        <v>45173</v>
      </c>
      <c r="S47" s="15">
        <f t="shared" si="2"/>
        <v>45179</v>
      </c>
      <c r="T47" s="16">
        <f t="shared" si="1"/>
        <v>45537</v>
      </c>
      <c r="U47" s="15">
        <f t="shared" si="3"/>
        <v>45543</v>
      </c>
      <c r="V47" s="16">
        <v>45901</v>
      </c>
      <c r="W47" s="15">
        <v>45907</v>
      </c>
    </row>
    <row r="48" spans="1:23" ht="15.75" thickBot="1" x14ac:dyDescent="0.3">
      <c r="A48" s="18" t="s">
        <v>142</v>
      </c>
      <c r="B48" s="16">
        <v>42254</v>
      </c>
      <c r="C48" s="16">
        <v>42260</v>
      </c>
      <c r="D48" s="16">
        <v>42625</v>
      </c>
      <c r="E48" s="16">
        <v>42631</v>
      </c>
      <c r="F48" s="16">
        <v>42989</v>
      </c>
      <c r="G48" s="16">
        <v>42995</v>
      </c>
      <c r="H48" s="16">
        <v>43353</v>
      </c>
      <c r="I48" s="16">
        <v>43359</v>
      </c>
      <c r="J48" s="16">
        <v>43717</v>
      </c>
      <c r="K48" s="16">
        <v>43723</v>
      </c>
      <c r="L48" s="16">
        <v>44081</v>
      </c>
      <c r="M48" s="16">
        <v>44087</v>
      </c>
      <c r="N48" s="16">
        <v>44452</v>
      </c>
      <c r="O48" s="16">
        <v>44458</v>
      </c>
      <c r="P48" s="15">
        <v>44816</v>
      </c>
      <c r="Q48" s="15">
        <v>44822</v>
      </c>
      <c r="R48" s="16">
        <f t="shared" si="0"/>
        <v>45180</v>
      </c>
      <c r="S48" s="15">
        <f t="shared" si="2"/>
        <v>45186</v>
      </c>
      <c r="T48" s="16">
        <f t="shared" si="1"/>
        <v>45544</v>
      </c>
      <c r="U48" s="15">
        <f t="shared" si="3"/>
        <v>45550</v>
      </c>
      <c r="V48" s="16">
        <v>45908</v>
      </c>
      <c r="W48" s="15">
        <v>45914</v>
      </c>
    </row>
    <row r="49" spans="1:23" ht="15.75" thickBot="1" x14ac:dyDescent="0.3">
      <c r="A49" s="18" t="s">
        <v>143</v>
      </c>
      <c r="B49" s="16">
        <v>42261</v>
      </c>
      <c r="C49" s="16">
        <v>42267</v>
      </c>
      <c r="D49" s="16">
        <v>42632</v>
      </c>
      <c r="E49" s="16">
        <v>42638</v>
      </c>
      <c r="F49" s="16">
        <v>42996</v>
      </c>
      <c r="G49" s="16">
        <v>43002</v>
      </c>
      <c r="H49" s="16">
        <v>43360</v>
      </c>
      <c r="I49" s="16">
        <v>43366</v>
      </c>
      <c r="J49" s="16">
        <v>43724</v>
      </c>
      <c r="K49" s="16">
        <v>43730</v>
      </c>
      <c r="L49" s="16">
        <v>44088</v>
      </c>
      <c r="M49" s="16">
        <v>44094</v>
      </c>
      <c r="N49" s="16">
        <v>44459</v>
      </c>
      <c r="O49" s="16">
        <v>44465</v>
      </c>
      <c r="P49" s="15">
        <v>44823</v>
      </c>
      <c r="Q49" s="15">
        <v>44829</v>
      </c>
      <c r="R49" s="16">
        <f t="shared" si="0"/>
        <v>45187</v>
      </c>
      <c r="S49" s="15">
        <f t="shared" si="2"/>
        <v>45193</v>
      </c>
      <c r="T49" s="16">
        <f t="shared" si="1"/>
        <v>45551</v>
      </c>
      <c r="U49" s="15">
        <f t="shared" si="3"/>
        <v>45557</v>
      </c>
      <c r="V49" s="16">
        <v>45915</v>
      </c>
      <c r="W49" s="15">
        <v>45921</v>
      </c>
    </row>
    <row r="50" spans="1:23" ht="15.75" thickBot="1" x14ac:dyDescent="0.3">
      <c r="A50" s="18" t="s">
        <v>144</v>
      </c>
      <c r="B50" s="16">
        <v>42268</v>
      </c>
      <c r="C50" s="16">
        <v>42274</v>
      </c>
      <c r="D50" s="16">
        <v>42639</v>
      </c>
      <c r="E50" s="16">
        <v>42645</v>
      </c>
      <c r="F50" s="16">
        <v>43003</v>
      </c>
      <c r="G50" s="16">
        <v>43009</v>
      </c>
      <c r="H50" s="16">
        <v>43367</v>
      </c>
      <c r="I50" s="16">
        <v>43373</v>
      </c>
      <c r="J50" s="16">
        <v>43731</v>
      </c>
      <c r="K50" s="16">
        <v>43737</v>
      </c>
      <c r="L50" s="16">
        <v>44095</v>
      </c>
      <c r="M50" s="16">
        <v>44101</v>
      </c>
      <c r="N50" s="16">
        <v>44466</v>
      </c>
      <c r="O50" s="16">
        <v>44472</v>
      </c>
      <c r="P50" s="15">
        <v>44830</v>
      </c>
      <c r="Q50" s="15">
        <v>44836</v>
      </c>
      <c r="R50" s="16">
        <f t="shared" si="0"/>
        <v>45194</v>
      </c>
      <c r="S50" s="15">
        <f t="shared" si="2"/>
        <v>45200</v>
      </c>
      <c r="T50" s="16">
        <f t="shared" si="1"/>
        <v>45558</v>
      </c>
      <c r="U50" s="15">
        <f t="shared" si="3"/>
        <v>45564</v>
      </c>
      <c r="V50" s="16">
        <v>45922</v>
      </c>
      <c r="W50" s="15">
        <v>45928</v>
      </c>
    </row>
    <row r="51" spans="1:23" ht="15.75" thickBot="1" x14ac:dyDescent="0.3">
      <c r="A51" s="18" t="s">
        <v>145</v>
      </c>
      <c r="B51" s="16">
        <v>42275</v>
      </c>
      <c r="C51" s="16">
        <v>42281</v>
      </c>
      <c r="D51" s="16">
        <v>42646</v>
      </c>
      <c r="E51" s="16">
        <v>42652</v>
      </c>
      <c r="F51" s="16">
        <v>43010</v>
      </c>
      <c r="G51" s="16">
        <v>43016</v>
      </c>
      <c r="H51" s="16">
        <v>43374</v>
      </c>
      <c r="I51" s="16">
        <v>43380</v>
      </c>
      <c r="J51" s="16">
        <v>43738</v>
      </c>
      <c r="K51" s="16">
        <v>43744</v>
      </c>
      <c r="L51" s="16">
        <v>44102</v>
      </c>
      <c r="M51" s="16">
        <v>44108</v>
      </c>
      <c r="N51" s="16">
        <v>44473</v>
      </c>
      <c r="O51" s="16">
        <v>44479</v>
      </c>
      <c r="P51" s="15">
        <v>44837</v>
      </c>
      <c r="Q51" s="15">
        <v>44843</v>
      </c>
      <c r="R51" s="16">
        <f t="shared" si="0"/>
        <v>45201</v>
      </c>
      <c r="S51" s="15">
        <f t="shared" si="2"/>
        <v>45207</v>
      </c>
      <c r="T51" s="16">
        <f t="shared" si="1"/>
        <v>45565</v>
      </c>
      <c r="U51" s="15">
        <f t="shared" si="3"/>
        <v>45571</v>
      </c>
      <c r="V51" s="16">
        <v>45929</v>
      </c>
      <c r="W51" s="15">
        <v>45935</v>
      </c>
    </row>
    <row r="52" spans="1:23" ht="15.75" thickBot="1" x14ac:dyDescent="0.3">
      <c r="A52" s="18" t="s">
        <v>146</v>
      </c>
      <c r="B52" s="16">
        <v>42282</v>
      </c>
      <c r="C52" s="16">
        <v>42288</v>
      </c>
      <c r="D52" s="16">
        <v>42653</v>
      </c>
      <c r="E52" s="16">
        <v>42659</v>
      </c>
      <c r="F52" s="16">
        <v>43017</v>
      </c>
      <c r="G52" s="16">
        <v>43023</v>
      </c>
      <c r="H52" s="16">
        <v>43381</v>
      </c>
      <c r="I52" s="16">
        <v>43387</v>
      </c>
      <c r="J52" s="16">
        <v>43745</v>
      </c>
      <c r="K52" s="16">
        <v>43751</v>
      </c>
      <c r="L52" s="16">
        <v>44109</v>
      </c>
      <c r="M52" s="16">
        <v>44115</v>
      </c>
      <c r="N52" s="16">
        <v>44480</v>
      </c>
      <c r="O52" s="16">
        <v>44486</v>
      </c>
      <c r="P52" s="15">
        <v>44844</v>
      </c>
      <c r="Q52" s="15">
        <v>44850</v>
      </c>
      <c r="R52" s="16">
        <f t="shared" si="0"/>
        <v>45208</v>
      </c>
      <c r="S52" s="15">
        <f t="shared" si="2"/>
        <v>45214</v>
      </c>
      <c r="T52" s="16">
        <f t="shared" si="1"/>
        <v>45572</v>
      </c>
      <c r="U52" s="15">
        <f t="shared" si="3"/>
        <v>45578</v>
      </c>
      <c r="V52" s="16">
        <v>45936</v>
      </c>
      <c r="W52" s="15">
        <v>45942</v>
      </c>
    </row>
    <row r="53" spans="1:23" ht="15.75" thickBot="1" x14ac:dyDescent="0.3">
      <c r="A53" s="18" t="s">
        <v>147</v>
      </c>
      <c r="B53" s="16">
        <v>42289</v>
      </c>
      <c r="C53" s="16">
        <v>42295</v>
      </c>
      <c r="D53" s="16">
        <v>42660</v>
      </c>
      <c r="E53" s="16">
        <v>42666</v>
      </c>
      <c r="F53" s="16">
        <v>43024</v>
      </c>
      <c r="G53" s="16">
        <v>43030</v>
      </c>
      <c r="H53" s="16">
        <v>43388</v>
      </c>
      <c r="I53" s="16">
        <v>43394</v>
      </c>
      <c r="J53" s="16">
        <v>43752</v>
      </c>
      <c r="K53" s="16">
        <v>43758</v>
      </c>
      <c r="L53" s="16">
        <v>44116</v>
      </c>
      <c r="M53" s="16">
        <v>44122</v>
      </c>
      <c r="N53" s="16">
        <v>44487</v>
      </c>
      <c r="O53" s="16">
        <v>44493</v>
      </c>
      <c r="P53" s="15">
        <v>44851</v>
      </c>
      <c r="Q53" s="15">
        <v>44857</v>
      </c>
      <c r="R53" s="16">
        <f t="shared" si="0"/>
        <v>45215</v>
      </c>
      <c r="S53" s="15">
        <f t="shared" si="2"/>
        <v>45221</v>
      </c>
      <c r="T53" s="16">
        <f t="shared" si="1"/>
        <v>45579</v>
      </c>
      <c r="U53" s="15">
        <f t="shared" si="3"/>
        <v>45585</v>
      </c>
      <c r="V53" s="16">
        <v>45943</v>
      </c>
      <c r="W53" s="15">
        <v>45949</v>
      </c>
    </row>
    <row r="54" spans="1:23" ht="15.75" thickBot="1" x14ac:dyDescent="0.3">
      <c r="A54" s="18" t="s">
        <v>148</v>
      </c>
      <c r="B54" s="16">
        <v>42296</v>
      </c>
      <c r="C54" s="16">
        <v>42302</v>
      </c>
      <c r="D54" s="16">
        <v>42667</v>
      </c>
      <c r="E54" s="16">
        <v>42673</v>
      </c>
      <c r="F54" s="16">
        <v>43031</v>
      </c>
      <c r="G54" s="16">
        <v>43037</v>
      </c>
      <c r="H54" s="16">
        <v>43395</v>
      </c>
      <c r="I54" s="16">
        <v>43401</v>
      </c>
      <c r="J54" s="16">
        <v>43759</v>
      </c>
      <c r="K54" s="16">
        <v>43765</v>
      </c>
      <c r="L54" s="16">
        <v>44123</v>
      </c>
      <c r="M54" s="16">
        <v>44129</v>
      </c>
      <c r="N54" s="16">
        <v>44494</v>
      </c>
      <c r="O54" s="16">
        <v>44500</v>
      </c>
      <c r="P54" s="15">
        <v>44858</v>
      </c>
      <c r="Q54" s="15">
        <v>44864</v>
      </c>
      <c r="R54" s="16">
        <f t="shared" si="0"/>
        <v>45222</v>
      </c>
      <c r="S54" s="15">
        <f t="shared" si="2"/>
        <v>45228</v>
      </c>
      <c r="T54" s="16">
        <f t="shared" si="1"/>
        <v>45586</v>
      </c>
      <c r="U54" s="15">
        <f t="shared" si="3"/>
        <v>45592</v>
      </c>
      <c r="V54" s="16">
        <v>45950</v>
      </c>
      <c r="W54" s="15">
        <v>45956</v>
      </c>
    </row>
    <row r="55" spans="1:23" ht="15.75" thickBot="1" x14ac:dyDescent="0.3">
      <c r="A55" s="18" t="s">
        <v>149</v>
      </c>
      <c r="B55" s="16">
        <v>42303</v>
      </c>
      <c r="C55" s="16">
        <v>42309</v>
      </c>
      <c r="D55" s="16">
        <v>42674</v>
      </c>
      <c r="E55" s="16">
        <v>42680</v>
      </c>
      <c r="F55" s="16">
        <v>43038</v>
      </c>
      <c r="G55" s="16">
        <v>43044</v>
      </c>
      <c r="H55" s="16">
        <v>43402</v>
      </c>
      <c r="I55" s="16">
        <v>43408</v>
      </c>
      <c r="J55" s="16">
        <v>43766</v>
      </c>
      <c r="K55" s="16">
        <v>43772</v>
      </c>
      <c r="L55" s="16">
        <v>44130</v>
      </c>
      <c r="M55" s="16">
        <v>44136</v>
      </c>
      <c r="N55" s="16">
        <v>44501</v>
      </c>
      <c r="O55" s="16">
        <v>44507</v>
      </c>
      <c r="P55" s="15">
        <v>44865</v>
      </c>
      <c r="Q55" s="15">
        <v>44871</v>
      </c>
      <c r="R55" s="16">
        <f t="shared" si="0"/>
        <v>45229</v>
      </c>
      <c r="S55" s="15">
        <f t="shared" si="2"/>
        <v>45235</v>
      </c>
      <c r="T55" s="16">
        <f t="shared" si="1"/>
        <v>45593</v>
      </c>
      <c r="U55" s="15">
        <f t="shared" si="3"/>
        <v>45599</v>
      </c>
      <c r="V55" s="16">
        <v>45957</v>
      </c>
      <c r="W55" s="15">
        <v>45963</v>
      </c>
    </row>
    <row r="56" spans="1:23" ht="15.75" thickBot="1" x14ac:dyDescent="0.3">
      <c r="A56" s="18" t="s">
        <v>150</v>
      </c>
      <c r="B56" s="16">
        <v>42310</v>
      </c>
      <c r="C56" s="16">
        <v>42316</v>
      </c>
      <c r="D56" s="16">
        <v>42681</v>
      </c>
      <c r="E56" s="16">
        <v>42687</v>
      </c>
      <c r="F56" s="16">
        <v>43045</v>
      </c>
      <c r="G56" s="16">
        <v>43051</v>
      </c>
      <c r="H56" s="16">
        <v>43409</v>
      </c>
      <c r="I56" s="16">
        <v>43415</v>
      </c>
      <c r="J56" s="16">
        <v>43773</v>
      </c>
      <c r="K56" s="16">
        <v>43779</v>
      </c>
      <c r="L56" s="16">
        <v>44137</v>
      </c>
      <c r="M56" s="16">
        <v>44143</v>
      </c>
      <c r="N56" s="16">
        <v>44508</v>
      </c>
      <c r="O56" s="16">
        <v>44514</v>
      </c>
      <c r="P56" s="15">
        <v>44872</v>
      </c>
      <c r="Q56" s="15">
        <v>44878</v>
      </c>
      <c r="R56" s="16">
        <f t="shared" si="0"/>
        <v>45236</v>
      </c>
      <c r="S56" s="15">
        <f t="shared" si="2"/>
        <v>45242</v>
      </c>
      <c r="T56" s="16">
        <f t="shared" si="1"/>
        <v>45600</v>
      </c>
      <c r="U56" s="15">
        <f t="shared" si="3"/>
        <v>45606</v>
      </c>
      <c r="V56" s="16">
        <v>45964</v>
      </c>
      <c r="W56" s="15">
        <v>45970</v>
      </c>
    </row>
    <row r="57" spans="1:23" ht="15.75" thickBot="1" x14ac:dyDescent="0.3">
      <c r="A57" s="18" t="s">
        <v>151</v>
      </c>
      <c r="B57" s="16">
        <v>42317</v>
      </c>
      <c r="C57" s="16">
        <v>42323</v>
      </c>
      <c r="D57" s="16">
        <v>42688</v>
      </c>
      <c r="E57" s="16">
        <v>42694</v>
      </c>
      <c r="F57" s="16">
        <v>43052</v>
      </c>
      <c r="G57" s="16">
        <v>43058</v>
      </c>
      <c r="H57" s="16">
        <v>43416</v>
      </c>
      <c r="I57" s="16">
        <v>43422</v>
      </c>
      <c r="J57" s="16">
        <v>43780</v>
      </c>
      <c r="K57" s="16">
        <v>43786</v>
      </c>
      <c r="L57" s="16">
        <v>44144</v>
      </c>
      <c r="M57" s="16">
        <v>44150</v>
      </c>
      <c r="N57" s="16">
        <v>44515</v>
      </c>
      <c r="O57" s="16">
        <v>44521</v>
      </c>
      <c r="P57" s="15">
        <v>44879</v>
      </c>
      <c r="Q57" s="15">
        <v>44885</v>
      </c>
      <c r="R57" s="16">
        <f t="shared" si="0"/>
        <v>45243</v>
      </c>
      <c r="S57" s="15">
        <f t="shared" si="2"/>
        <v>45249</v>
      </c>
      <c r="T57" s="16">
        <f t="shared" si="1"/>
        <v>45607</v>
      </c>
      <c r="U57" s="15">
        <f t="shared" si="3"/>
        <v>45613</v>
      </c>
      <c r="V57" s="16">
        <v>45971</v>
      </c>
      <c r="W57" s="15">
        <v>45977</v>
      </c>
    </row>
    <row r="58" spans="1:23" ht="15.75" thickBot="1" x14ac:dyDescent="0.3">
      <c r="A58" s="18" t="s">
        <v>152</v>
      </c>
      <c r="B58" s="16">
        <v>42324</v>
      </c>
      <c r="C58" s="16">
        <v>42330</v>
      </c>
      <c r="D58" s="16">
        <v>42695</v>
      </c>
      <c r="E58" s="16">
        <v>42701</v>
      </c>
      <c r="F58" s="16">
        <v>43059</v>
      </c>
      <c r="G58" s="16">
        <v>43065</v>
      </c>
      <c r="H58" s="16">
        <v>43423</v>
      </c>
      <c r="I58" s="16">
        <v>43429</v>
      </c>
      <c r="J58" s="16">
        <v>43787</v>
      </c>
      <c r="K58" s="16">
        <v>43793</v>
      </c>
      <c r="L58" s="16">
        <v>44151</v>
      </c>
      <c r="M58" s="16">
        <v>44157</v>
      </c>
      <c r="N58" s="16">
        <v>44522</v>
      </c>
      <c r="O58" s="16">
        <v>44528</v>
      </c>
      <c r="P58" s="15">
        <v>44886</v>
      </c>
      <c r="Q58" s="15">
        <v>44892</v>
      </c>
      <c r="R58" s="16">
        <f t="shared" si="0"/>
        <v>45250</v>
      </c>
      <c r="S58" s="15">
        <f t="shared" si="2"/>
        <v>45256</v>
      </c>
      <c r="T58" s="16">
        <f t="shared" si="1"/>
        <v>45614</v>
      </c>
      <c r="U58" s="15">
        <f t="shared" si="3"/>
        <v>45620</v>
      </c>
      <c r="V58" s="16">
        <v>45978</v>
      </c>
      <c r="W58" s="15">
        <v>45984</v>
      </c>
    </row>
    <row r="59" spans="1:23" ht="15.75" thickBot="1" x14ac:dyDescent="0.3">
      <c r="A59" s="18" t="s">
        <v>153</v>
      </c>
      <c r="B59" s="16">
        <v>42331</v>
      </c>
      <c r="C59" s="16">
        <v>42337</v>
      </c>
      <c r="D59" s="16">
        <v>42702</v>
      </c>
      <c r="E59" s="16">
        <v>42708</v>
      </c>
      <c r="F59" s="16">
        <v>43066</v>
      </c>
      <c r="G59" s="16">
        <v>43072</v>
      </c>
      <c r="H59" s="16">
        <v>43430</v>
      </c>
      <c r="I59" s="16">
        <v>43436</v>
      </c>
      <c r="J59" s="16">
        <v>43794</v>
      </c>
      <c r="K59" s="16">
        <v>43800</v>
      </c>
      <c r="L59" s="16">
        <v>44158</v>
      </c>
      <c r="M59" s="16">
        <v>44164</v>
      </c>
      <c r="N59" s="16">
        <v>44529</v>
      </c>
      <c r="O59" s="16">
        <v>44535</v>
      </c>
      <c r="P59" s="15">
        <v>44893</v>
      </c>
      <c r="Q59" s="15">
        <v>44899</v>
      </c>
      <c r="R59" s="16">
        <f t="shared" si="0"/>
        <v>45257</v>
      </c>
      <c r="S59" s="15">
        <f t="shared" si="2"/>
        <v>45263</v>
      </c>
      <c r="T59" s="16">
        <f t="shared" si="1"/>
        <v>45621</v>
      </c>
      <c r="U59" s="15">
        <f t="shared" si="3"/>
        <v>45627</v>
      </c>
      <c r="V59" s="16">
        <v>45985</v>
      </c>
      <c r="W59" s="15">
        <v>45991</v>
      </c>
    </row>
    <row r="60" spans="1:23" ht="15.75" thickBot="1" x14ac:dyDescent="0.3">
      <c r="A60" s="18" t="s">
        <v>154</v>
      </c>
      <c r="B60" s="16">
        <v>42338</v>
      </c>
      <c r="C60" s="16">
        <v>42344</v>
      </c>
      <c r="D60" s="16">
        <v>42709</v>
      </c>
      <c r="E60" s="16">
        <v>42715</v>
      </c>
      <c r="F60" s="16">
        <v>43073</v>
      </c>
      <c r="G60" s="16">
        <v>43079</v>
      </c>
      <c r="H60" s="16">
        <v>43437</v>
      </c>
      <c r="I60" s="16">
        <v>43443</v>
      </c>
      <c r="J60" s="16">
        <v>43801</v>
      </c>
      <c r="K60" s="16">
        <v>43807</v>
      </c>
      <c r="L60" s="16">
        <v>44165</v>
      </c>
      <c r="M60" s="16">
        <v>44171</v>
      </c>
      <c r="N60" s="16">
        <v>44536</v>
      </c>
      <c r="O60" s="16">
        <v>44542</v>
      </c>
      <c r="P60" s="15">
        <v>44900</v>
      </c>
      <c r="Q60" s="15">
        <v>44906</v>
      </c>
      <c r="R60" s="16">
        <f t="shared" si="0"/>
        <v>45264</v>
      </c>
      <c r="S60" s="15">
        <f t="shared" si="2"/>
        <v>45270</v>
      </c>
      <c r="T60" s="16">
        <f t="shared" si="1"/>
        <v>45628</v>
      </c>
      <c r="U60" s="15">
        <f t="shared" si="3"/>
        <v>45634</v>
      </c>
      <c r="V60" s="16">
        <v>45992</v>
      </c>
      <c r="W60" s="15">
        <v>45998</v>
      </c>
    </row>
    <row r="61" spans="1:23" ht="15.75" thickBot="1" x14ac:dyDescent="0.3">
      <c r="A61" s="18" t="s">
        <v>155</v>
      </c>
      <c r="B61" s="16">
        <v>42345</v>
      </c>
      <c r="C61" s="16">
        <v>42351</v>
      </c>
      <c r="D61" s="16">
        <v>42716</v>
      </c>
      <c r="E61" s="16">
        <v>42722</v>
      </c>
      <c r="F61" s="16">
        <v>43080</v>
      </c>
      <c r="G61" s="16">
        <v>43086</v>
      </c>
      <c r="H61" s="16">
        <v>43444</v>
      </c>
      <c r="I61" s="16">
        <v>43450</v>
      </c>
      <c r="J61" s="16">
        <v>43808</v>
      </c>
      <c r="K61" s="16">
        <v>43814</v>
      </c>
      <c r="L61" s="16">
        <v>44172</v>
      </c>
      <c r="M61" s="16">
        <v>44178</v>
      </c>
      <c r="N61" s="16">
        <v>44543</v>
      </c>
      <c r="O61" s="16">
        <v>44549</v>
      </c>
      <c r="P61" s="15">
        <v>44907</v>
      </c>
      <c r="Q61" s="15">
        <v>44913</v>
      </c>
      <c r="R61" s="16">
        <f t="shared" si="0"/>
        <v>45271</v>
      </c>
      <c r="S61" s="15">
        <f t="shared" si="2"/>
        <v>45277</v>
      </c>
      <c r="T61" s="16">
        <f t="shared" si="1"/>
        <v>45635</v>
      </c>
      <c r="U61" s="15">
        <f t="shared" si="3"/>
        <v>45641</v>
      </c>
      <c r="V61" s="16">
        <v>45999</v>
      </c>
      <c r="W61" s="15">
        <v>46005</v>
      </c>
    </row>
    <row r="62" spans="1:23" ht="15.75" thickBot="1" x14ac:dyDescent="0.3">
      <c r="A62" s="18" t="s">
        <v>156</v>
      </c>
      <c r="B62" s="16">
        <v>42352</v>
      </c>
      <c r="C62" s="16">
        <v>42358</v>
      </c>
      <c r="D62" s="16">
        <v>42723</v>
      </c>
      <c r="E62" s="16">
        <v>42729</v>
      </c>
      <c r="F62" s="16">
        <v>43087</v>
      </c>
      <c r="G62" s="16">
        <v>43093</v>
      </c>
      <c r="H62" s="16">
        <v>43451</v>
      </c>
      <c r="I62" s="16">
        <v>43457</v>
      </c>
      <c r="J62" s="16">
        <v>43815</v>
      </c>
      <c r="K62" s="16">
        <v>43821</v>
      </c>
      <c r="L62" s="16">
        <v>44179</v>
      </c>
      <c r="M62" s="16">
        <v>44185</v>
      </c>
      <c r="N62" s="16">
        <v>44550</v>
      </c>
      <c r="O62" s="16">
        <v>44556</v>
      </c>
      <c r="P62" s="15">
        <v>44914</v>
      </c>
      <c r="Q62" s="15">
        <v>44920</v>
      </c>
      <c r="R62" s="16">
        <f t="shared" si="0"/>
        <v>45278</v>
      </c>
      <c r="S62" s="15">
        <f t="shared" si="2"/>
        <v>45284</v>
      </c>
      <c r="T62" s="16">
        <f t="shared" si="1"/>
        <v>45642</v>
      </c>
      <c r="U62" s="15">
        <f t="shared" si="3"/>
        <v>45648</v>
      </c>
      <c r="V62" s="16">
        <v>46006</v>
      </c>
      <c r="W62" s="15">
        <v>46012</v>
      </c>
    </row>
    <row r="63" spans="1:23" ht="15.75" thickBot="1" x14ac:dyDescent="0.3">
      <c r="A63" s="18" t="s">
        <v>157</v>
      </c>
      <c r="B63" s="16">
        <v>42359</v>
      </c>
      <c r="C63" s="16">
        <v>42365</v>
      </c>
      <c r="D63" s="16">
        <v>42730</v>
      </c>
      <c r="E63" s="16">
        <v>42736</v>
      </c>
      <c r="F63" s="16">
        <v>43094</v>
      </c>
      <c r="G63" s="16">
        <v>43100</v>
      </c>
      <c r="H63" s="16">
        <v>43458</v>
      </c>
      <c r="I63" s="16">
        <v>43464</v>
      </c>
      <c r="J63" s="16">
        <v>43822</v>
      </c>
      <c r="K63" s="16">
        <v>43828</v>
      </c>
      <c r="L63" s="16">
        <v>44186</v>
      </c>
      <c r="M63" s="16">
        <v>44192</v>
      </c>
      <c r="N63" s="16">
        <v>44557</v>
      </c>
      <c r="O63" s="16">
        <v>44563</v>
      </c>
      <c r="P63" s="15">
        <v>44921</v>
      </c>
      <c r="Q63" s="15">
        <v>44927</v>
      </c>
      <c r="R63" s="16">
        <f t="shared" si="0"/>
        <v>45285</v>
      </c>
      <c r="S63" s="15">
        <f t="shared" si="2"/>
        <v>45291</v>
      </c>
      <c r="T63" s="16">
        <f t="shared" si="1"/>
        <v>45649</v>
      </c>
      <c r="U63" s="15">
        <f t="shared" si="3"/>
        <v>45655</v>
      </c>
      <c r="V63" s="16">
        <v>46013</v>
      </c>
      <c r="W63" s="15">
        <v>46019</v>
      </c>
    </row>
    <row r="64" spans="1:23" ht="15.75" thickBot="1" x14ac:dyDescent="0.3">
      <c r="A64" s="18" t="s">
        <v>158</v>
      </c>
      <c r="B64" s="16">
        <v>42366</v>
      </c>
      <c r="C64" s="16">
        <v>42372</v>
      </c>
      <c r="D64" s="16"/>
      <c r="E64" s="16"/>
      <c r="F64" s="16"/>
      <c r="G64" s="16"/>
      <c r="H64" s="16"/>
      <c r="I64" s="16"/>
      <c r="J64" s="16"/>
      <c r="K64" s="16"/>
      <c r="L64" s="16">
        <f>+L63+7</f>
        <v>44193</v>
      </c>
      <c r="M64" s="16">
        <f>+M63+7</f>
        <v>44199</v>
      </c>
      <c r="N64" s="16"/>
      <c r="O64" s="16"/>
      <c r="P64" s="16"/>
      <c r="Q64" s="16"/>
      <c r="R64" s="16"/>
      <c r="S64" s="16"/>
      <c r="T64" s="16"/>
      <c r="U64" s="15"/>
      <c r="V64" s="16"/>
      <c r="W64" s="15"/>
    </row>
    <row r="66" spans="1:1" x14ac:dyDescent="0.25">
      <c r="A66" s="19" t="s">
        <v>524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63" activePane="bottomRight" state="frozen"/>
      <selection pane="topRight" activeCell="C1" sqref="C1"/>
      <selection pane="bottomLeft" activeCell="A12" sqref="A12"/>
      <selection pane="bottomRight" activeCell="F574" sqref="F574"/>
    </sheetView>
  </sheetViews>
  <sheetFormatPr baseColWidth="10" defaultColWidth="11.42578125" defaultRowHeight="14.25" x14ac:dyDescent="0.25"/>
  <cols>
    <col min="1" max="1" width="11.42578125" style="1"/>
    <col min="2" max="2" width="17.42578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30" t="s">
        <v>117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x14ac:dyDescent="0.25">
      <c r="A8" s="32" t="s">
        <v>183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4" x14ac:dyDescent="0.25">
      <c r="A9" s="32" t="s">
        <v>336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4" ht="14.25" customHeight="1" x14ac:dyDescent="0.25">
      <c r="A10" s="31" t="s">
        <v>529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x14ac:dyDescent="0.25">
      <c r="A11" s="33"/>
      <c r="B11" s="33"/>
      <c r="C11" s="23" t="s">
        <v>0</v>
      </c>
      <c r="D11" s="23"/>
      <c r="E11" s="23"/>
      <c r="F11" s="23"/>
    </row>
    <row r="12" spans="1:14" x14ac:dyDescent="0.25">
      <c r="A12" s="34"/>
      <c r="B12" s="34"/>
      <c r="C12" s="14" t="s">
        <v>1</v>
      </c>
      <c r="D12" s="14" t="s">
        <v>24</v>
      </c>
      <c r="E12" s="14" t="s">
        <v>25</v>
      </c>
      <c r="F12" s="14" t="s">
        <v>26</v>
      </c>
    </row>
    <row r="13" spans="1:14" x14ac:dyDescent="0.25">
      <c r="A13" s="35">
        <v>2015</v>
      </c>
      <c r="B13" s="36" t="s">
        <v>1</v>
      </c>
      <c r="C13" s="37">
        <v>37600</v>
      </c>
      <c r="D13" s="37">
        <v>19288</v>
      </c>
      <c r="E13" s="37">
        <v>18312</v>
      </c>
      <c r="F13" s="37">
        <v>0</v>
      </c>
    </row>
    <row r="14" spans="1:14" x14ac:dyDescent="0.25">
      <c r="A14" s="38"/>
      <c r="B14" s="39" t="s">
        <v>2</v>
      </c>
      <c r="C14" s="40">
        <v>789</v>
      </c>
      <c r="D14" s="40">
        <v>434</v>
      </c>
      <c r="E14" s="40">
        <v>355</v>
      </c>
      <c r="F14" s="40">
        <v>0</v>
      </c>
    </row>
    <row r="15" spans="1:14" x14ac:dyDescent="0.25">
      <c r="A15" s="35"/>
      <c r="B15" s="36" t="s">
        <v>3</v>
      </c>
      <c r="C15" s="37">
        <v>843</v>
      </c>
      <c r="D15" s="37">
        <v>462</v>
      </c>
      <c r="E15" s="37">
        <v>381</v>
      </c>
      <c r="F15" s="37">
        <v>0</v>
      </c>
    </row>
    <row r="16" spans="1:14" x14ac:dyDescent="0.25">
      <c r="A16" s="38"/>
      <c r="B16" s="39" t="s">
        <v>4</v>
      </c>
      <c r="C16" s="40">
        <v>783</v>
      </c>
      <c r="D16" s="40">
        <v>417</v>
      </c>
      <c r="E16" s="40">
        <v>366</v>
      </c>
      <c r="F16" s="40">
        <v>0</v>
      </c>
    </row>
    <row r="17" spans="1:6" x14ac:dyDescent="0.25">
      <c r="A17" s="35"/>
      <c r="B17" s="36" t="s">
        <v>5</v>
      </c>
      <c r="C17" s="37">
        <v>743</v>
      </c>
      <c r="D17" s="37">
        <v>385</v>
      </c>
      <c r="E17" s="37">
        <v>358</v>
      </c>
      <c r="F17" s="37">
        <v>0</v>
      </c>
    </row>
    <row r="18" spans="1:6" x14ac:dyDescent="0.25">
      <c r="A18" s="38"/>
      <c r="B18" s="39" t="s">
        <v>6</v>
      </c>
      <c r="C18" s="40">
        <v>712</v>
      </c>
      <c r="D18" s="40">
        <v>370</v>
      </c>
      <c r="E18" s="40">
        <v>342</v>
      </c>
      <c r="F18" s="40">
        <v>0</v>
      </c>
    </row>
    <row r="19" spans="1:6" x14ac:dyDescent="0.25">
      <c r="A19" s="35"/>
      <c r="B19" s="36" t="s">
        <v>7</v>
      </c>
      <c r="C19" s="37">
        <v>706</v>
      </c>
      <c r="D19" s="37">
        <v>361</v>
      </c>
      <c r="E19" s="37">
        <v>345</v>
      </c>
      <c r="F19" s="37">
        <v>0</v>
      </c>
    </row>
    <row r="20" spans="1:6" x14ac:dyDescent="0.25">
      <c r="A20" s="38"/>
      <c r="B20" s="39" t="s">
        <v>8</v>
      </c>
      <c r="C20" s="40">
        <v>677</v>
      </c>
      <c r="D20" s="40">
        <v>336</v>
      </c>
      <c r="E20" s="40">
        <v>341</v>
      </c>
      <c r="F20" s="40">
        <v>0</v>
      </c>
    </row>
    <row r="21" spans="1:6" x14ac:dyDescent="0.25">
      <c r="A21" s="35"/>
      <c r="B21" s="36" t="s">
        <v>9</v>
      </c>
      <c r="C21" s="37">
        <v>660</v>
      </c>
      <c r="D21" s="37">
        <v>330</v>
      </c>
      <c r="E21" s="37">
        <v>330</v>
      </c>
      <c r="F21" s="37">
        <v>0</v>
      </c>
    </row>
    <row r="22" spans="1:6" x14ac:dyDescent="0.25">
      <c r="A22" s="38"/>
      <c r="B22" s="39" t="s">
        <v>10</v>
      </c>
      <c r="C22" s="40">
        <v>683</v>
      </c>
      <c r="D22" s="40">
        <v>340</v>
      </c>
      <c r="E22" s="40">
        <v>343</v>
      </c>
      <c r="F22" s="40">
        <v>0</v>
      </c>
    </row>
    <row r="23" spans="1:6" x14ac:dyDescent="0.25">
      <c r="A23" s="35"/>
      <c r="B23" s="36" t="s">
        <v>11</v>
      </c>
      <c r="C23" s="37">
        <v>692</v>
      </c>
      <c r="D23" s="37">
        <v>351</v>
      </c>
      <c r="E23" s="37">
        <v>341</v>
      </c>
      <c r="F23" s="37">
        <v>0</v>
      </c>
    </row>
    <row r="24" spans="1:6" x14ac:dyDescent="0.25">
      <c r="A24" s="38"/>
      <c r="B24" s="39" t="s">
        <v>12</v>
      </c>
      <c r="C24" s="40">
        <v>706</v>
      </c>
      <c r="D24" s="40">
        <v>345</v>
      </c>
      <c r="E24" s="40">
        <v>361</v>
      </c>
      <c r="F24" s="40">
        <v>0</v>
      </c>
    </row>
    <row r="25" spans="1:6" x14ac:dyDescent="0.25">
      <c r="A25" s="35"/>
      <c r="B25" s="36" t="s">
        <v>13</v>
      </c>
      <c r="C25" s="37">
        <v>641</v>
      </c>
      <c r="D25" s="37">
        <v>309</v>
      </c>
      <c r="E25" s="37">
        <v>332</v>
      </c>
      <c r="F25" s="37">
        <v>0</v>
      </c>
    </row>
    <row r="26" spans="1:6" x14ac:dyDescent="0.25">
      <c r="A26" s="38"/>
      <c r="B26" s="39" t="s">
        <v>14</v>
      </c>
      <c r="C26" s="40">
        <v>672</v>
      </c>
      <c r="D26" s="40">
        <v>332</v>
      </c>
      <c r="E26" s="40">
        <v>340</v>
      </c>
      <c r="F26" s="40">
        <v>0</v>
      </c>
    </row>
    <row r="27" spans="1:6" x14ac:dyDescent="0.25">
      <c r="A27" s="35"/>
      <c r="B27" s="36" t="s">
        <v>15</v>
      </c>
      <c r="C27" s="37">
        <v>652</v>
      </c>
      <c r="D27" s="37">
        <v>341</v>
      </c>
      <c r="E27" s="37">
        <v>311</v>
      </c>
      <c r="F27" s="37">
        <v>0</v>
      </c>
    </row>
    <row r="28" spans="1:6" x14ac:dyDescent="0.25">
      <c r="A28" s="38"/>
      <c r="B28" s="39" t="s">
        <v>16</v>
      </c>
      <c r="C28" s="40">
        <v>662</v>
      </c>
      <c r="D28" s="40">
        <v>378</v>
      </c>
      <c r="E28" s="40">
        <v>284</v>
      </c>
      <c r="F28" s="40">
        <v>0</v>
      </c>
    </row>
    <row r="29" spans="1:6" x14ac:dyDescent="0.25">
      <c r="A29" s="35"/>
      <c r="B29" s="36" t="s">
        <v>17</v>
      </c>
      <c r="C29" s="37">
        <v>608</v>
      </c>
      <c r="D29" s="37">
        <v>322</v>
      </c>
      <c r="E29" s="37">
        <v>286</v>
      </c>
      <c r="F29" s="37">
        <v>0</v>
      </c>
    </row>
    <row r="30" spans="1:6" x14ac:dyDescent="0.25">
      <c r="A30" s="38"/>
      <c r="B30" s="39" t="s">
        <v>18</v>
      </c>
      <c r="C30" s="40">
        <v>660</v>
      </c>
      <c r="D30" s="40">
        <v>345</v>
      </c>
      <c r="E30" s="40">
        <v>315</v>
      </c>
      <c r="F30" s="40">
        <v>0</v>
      </c>
    </row>
    <row r="31" spans="1:6" x14ac:dyDescent="0.25">
      <c r="A31" s="35"/>
      <c r="B31" s="36" t="s">
        <v>19</v>
      </c>
      <c r="C31" s="37">
        <v>672</v>
      </c>
      <c r="D31" s="37">
        <v>335</v>
      </c>
      <c r="E31" s="37">
        <v>337</v>
      </c>
      <c r="F31" s="37">
        <v>0</v>
      </c>
    </row>
    <row r="32" spans="1:6" x14ac:dyDescent="0.25">
      <c r="A32" s="38"/>
      <c r="B32" s="39" t="s">
        <v>20</v>
      </c>
      <c r="C32" s="40">
        <v>663</v>
      </c>
      <c r="D32" s="40">
        <v>344</v>
      </c>
      <c r="E32" s="40">
        <v>319</v>
      </c>
      <c r="F32" s="40">
        <v>0</v>
      </c>
    </row>
    <row r="33" spans="1:6" x14ac:dyDescent="0.25">
      <c r="A33" s="35"/>
      <c r="B33" s="36" t="s">
        <v>21</v>
      </c>
      <c r="C33" s="37">
        <v>676</v>
      </c>
      <c r="D33" s="37">
        <v>341</v>
      </c>
      <c r="E33" s="37">
        <v>335</v>
      </c>
      <c r="F33" s="37">
        <v>0</v>
      </c>
    </row>
    <row r="34" spans="1:6" x14ac:dyDescent="0.25">
      <c r="A34" s="38"/>
      <c r="B34" s="39" t="s">
        <v>22</v>
      </c>
      <c r="C34" s="40">
        <v>664</v>
      </c>
      <c r="D34" s="40">
        <v>352</v>
      </c>
      <c r="E34" s="40">
        <v>312</v>
      </c>
      <c r="F34" s="40">
        <v>0</v>
      </c>
    </row>
    <row r="35" spans="1:6" x14ac:dyDescent="0.25">
      <c r="A35" s="35"/>
      <c r="B35" s="36" t="s">
        <v>23</v>
      </c>
      <c r="C35" s="37">
        <v>605</v>
      </c>
      <c r="D35" s="37">
        <v>306</v>
      </c>
      <c r="E35" s="37">
        <v>299</v>
      </c>
      <c r="F35" s="37">
        <v>0</v>
      </c>
    </row>
    <row r="36" spans="1:6" x14ac:dyDescent="0.25">
      <c r="A36" s="38"/>
      <c r="B36" s="39" t="s">
        <v>27</v>
      </c>
      <c r="C36" s="40">
        <v>680</v>
      </c>
      <c r="D36" s="40">
        <v>333</v>
      </c>
      <c r="E36" s="40">
        <v>347</v>
      </c>
      <c r="F36" s="40">
        <v>0</v>
      </c>
    </row>
    <row r="37" spans="1:6" x14ac:dyDescent="0.25">
      <c r="A37" s="35"/>
      <c r="B37" s="36" t="s">
        <v>28</v>
      </c>
      <c r="C37" s="37">
        <v>678</v>
      </c>
      <c r="D37" s="37">
        <v>334</v>
      </c>
      <c r="E37" s="37">
        <v>344</v>
      </c>
      <c r="F37" s="37">
        <v>0</v>
      </c>
    </row>
    <row r="38" spans="1:6" x14ac:dyDescent="0.25">
      <c r="A38" s="38"/>
      <c r="B38" s="39" t="s">
        <v>130</v>
      </c>
      <c r="C38" s="40">
        <v>754</v>
      </c>
      <c r="D38" s="40">
        <v>394</v>
      </c>
      <c r="E38" s="40">
        <v>360</v>
      </c>
      <c r="F38" s="40">
        <v>0</v>
      </c>
    </row>
    <row r="39" spans="1:6" x14ac:dyDescent="0.25">
      <c r="A39" s="35"/>
      <c r="B39" s="36" t="s">
        <v>131</v>
      </c>
      <c r="C39" s="37">
        <v>796</v>
      </c>
      <c r="D39" s="37">
        <v>403</v>
      </c>
      <c r="E39" s="37">
        <v>393</v>
      </c>
      <c r="F39" s="37">
        <v>0</v>
      </c>
    </row>
    <row r="40" spans="1:6" x14ac:dyDescent="0.25">
      <c r="A40" s="38"/>
      <c r="B40" s="39" t="s">
        <v>132</v>
      </c>
      <c r="C40" s="40">
        <v>790</v>
      </c>
      <c r="D40" s="40">
        <v>374</v>
      </c>
      <c r="E40" s="40">
        <v>416</v>
      </c>
      <c r="F40" s="40">
        <v>0</v>
      </c>
    </row>
    <row r="41" spans="1:6" x14ac:dyDescent="0.25">
      <c r="A41" s="35"/>
      <c r="B41" s="36" t="s">
        <v>133</v>
      </c>
      <c r="C41" s="37">
        <v>761</v>
      </c>
      <c r="D41" s="37">
        <v>383</v>
      </c>
      <c r="E41" s="37">
        <v>378</v>
      </c>
      <c r="F41" s="37">
        <v>0</v>
      </c>
    </row>
    <row r="42" spans="1:6" x14ac:dyDescent="0.25">
      <c r="A42" s="38"/>
      <c r="B42" s="39" t="s">
        <v>134</v>
      </c>
      <c r="C42" s="40">
        <v>698</v>
      </c>
      <c r="D42" s="40">
        <v>343</v>
      </c>
      <c r="E42" s="40">
        <v>355</v>
      </c>
      <c r="F42" s="40">
        <v>0</v>
      </c>
    </row>
    <row r="43" spans="1:6" x14ac:dyDescent="0.25">
      <c r="A43" s="35"/>
      <c r="B43" s="36" t="s">
        <v>135</v>
      </c>
      <c r="C43" s="37">
        <v>664</v>
      </c>
      <c r="D43" s="37">
        <v>345</v>
      </c>
      <c r="E43" s="37">
        <v>319</v>
      </c>
      <c r="F43" s="37">
        <v>0</v>
      </c>
    </row>
    <row r="44" spans="1:6" x14ac:dyDescent="0.25">
      <c r="A44" s="38"/>
      <c r="B44" s="39" t="s">
        <v>136</v>
      </c>
      <c r="C44" s="40">
        <v>762</v>
      </c>
      <c r="D44" s="40">
        <v>389</v>
      </c>
      <c r="E44" s="40">
        <v>373</v>
      </c>
      <c r="F44" s="40">
        <v>0</v>
      </c>
    </row>
    <row r="45" spans="1:6" x14ac:dyDescent="0.25">
      <c r="A45" s="35"/>
      <c r="B45" s="36" t="s">
        <v>137</v>
      </c>
      <c r="C45" s="37">
        <v>703</v>
      </c>
      <c r="D45" s="37">
        <v>337</v>
      </c>
      <c r="E45" s="37">
        <v>366</v>
      </c>
      <c r="F45" s="37">
        <v>0</v>
      </c>
    </row>
    <row r="46" spans="1:6" x14ac:dyDescent="0.25">
      <c r="A46" s="38"/>
      <c r="B46" s="39" t="s">
        <v>138</v>
      </c>
      <c r="C46" s="40">
        <v>754</v>
      </c>
      <c r="D46" s="40">
        <v>377</v>
      </c>
      <c r="E46" s="40">
        <v>377</v>
      </c>
      <c r="F46" s="40">
        <v>0</v>
      </c>
    </row>
    <row r="47" spans="1:6" x14ac:dyDescent="0.25">
      <c r="A47" s="35"/>
      <c r="B47" s="36" t="s">
        <v>139</v>
      </c>
      <c r="C47" s="37">
        <v>683</v>
      </c>
      <c r="D47" s="37">
        <v>349</v>
      </c>
      <c r="E47" s="37">
        <v>334</v>
      </c>
      <c r="F47" s="37">
        <v>0</v>
      </c>
    </row>
    <row r="48" spans="1:6" x14ac:dyDescent="0.25">
      <c r="A48" s="38"/>
      <c r="B48" s="39" t="s">
        <v>140</v>
      </c>
      <c r="C48" s="40">
        <v>682</v>
      </c>
      <c r="D48" s="40">
        <v>340</v>
      </c>
      <c r="E48" s="40">
        <v>342</v>
      </c>
      <c r="F48" s="40">
        <v>0</v>
      </c>
    </row>
    <row r="49" spans="1:6" x14ac:dyDescent="0.25">
      <c r="A49" s="35"/>
      <c r="B49" s="36" t="s">
        <v>141</v>
      </c>
      <c r="C49" s="37">
        <v>740</v>
      </c>
      <c r="D49" s="37">
        <v>370</v>
      </c>
      <c r="E49" s="37">
        <v>370</v>
      </c>
      <c r="F49" s="37">
        <v>0</v>
      </c>
    </row>
    <row r="50" spans="1:6" x14ac:dyDescent="0.25">
      <c r="A50" s="38"/>
      <c r="B50" s="39" t="s">
        <v>142</v>
      </c>
      <c r="C50" s="40">
        <v>708</v>
      </c>
      <c r="D50" s="40">
        <v>360</v>
      </c>
      <c r="E50" s="40">
        <v>348</v>
      </c>
      <c r="F50" s="40">
        <v>0</v>
      </c>
    </row>
    <row r="51" spans="1:6" x14ac:dyDescent="0.25">
      <c r="A51" s="35"/>
      <c r="B51" s="36" t="s">
        <v>143</v>
      </c>
      <c r="C51" s="37">
        <v>690</v>
      </c>
      <c r="D51" s="37">
        <v>345</v>
      </c>
      <c r="E51" s="37">
        <v>345</v>
      </c>
      <c r="F51" s="37">
        <v>0</v>
      </c>
    </row>
    <row r="52" spans="1:6" x14ac:dyDescent="0.25">
      <c r="A52" s="38"/>
      <c r="B52" s="39" t="s">
        <v>144</v>
      </c>
      <c r="C52" s="40">
        <v>740</v>
      </c>
      <c r="D52" s="40">
        <v>394</v>
      </c>
      <c r="E52" s="40">
        <v>346</v>
      </c>
      <c r="F52" s="40">
        <v>0</v>
      </c>
    </row>
    <row r="53" spans="1:6" x14ac:dyDescent="0.25">
      <c r="A53" s="35"/>
      <c r="B53" s="36" t="s">
        <v>145</v>
      </c>
      <c r="C53" s="37">
        <v>737</v>
      </c>
      <c r="D53" s="37">
        <v>386</v>
      </c>
      <c r="E53" s="37">
        <v>351</v>
      </c>
      <c r="F53" s="37">
        <v>0</v>
      </c>
    </row>
    <row r="54" spans="1:6" x14ac:dyDescent="0.25">
      <c r="A54" s="38"/>
      <c r="B54" s="39" t="s">
        <v>146</v>
      </c>
      <c r="C54" s="40">
        <v>755</v>
      </c>
      <c r="D54" s="40">
        <v>387</v>
      </c>
      <c r="E54" s="40">
        <v>368</v>
      </c>
      <c r="F54" s="40">
        <v>0</v>
      </c>
    </row>
    <row r="55" spans="1:6" x14ac:dyDescent="0.25">
      <c r="A55" s="35"/>
      <c r="B55" s="36" t="s">
        <v>147</v>
      </c>
      <c r="C55" s="37">
        <v>715</v>
      </c>
      <c r="D55" s="37">
        <v>376</v>
      </c>
      <c r="E55" s="37">
        <v>339</v>
      </c>
      <c r="F55" s="37">
        <v>0</v>
      </c>
    </row>
    <row r="56" spans="1:6" x14ac:dyDescent="0.25">
      <c r="A56" s="38"/>
      <c r="B56" s="39" t="s">
        <v>148</v>
      </c>
      <c r="C56" s="40">
        <v>694</v>
      </c>
      <c r="D56" s="40">
        <v>374</v>
      </c>
      <c r="E56" s="40">
        <v>320</v>
      </c>
      <c r="F56" s="40">
        <v>0</v>
      </c>
    </row>
    <row r="57" spans="1:6" x14ac:dyDescent="0.25">
      <c r="A57" s="35"/>
      <c r="B57" s="36" t="s">
        <v>149</v>
      </c>
      <c r="C57" s="37">
        <v>758</v>
      </c>
      <c r="D57" s="37">
        <v>388</v>
      </c>
      <c r="E57" s="37">
        <v>370</v>
      </c>
      <c r="F57" s="37">
        <v>0</v>
      </c>
    </row>
    <row r="58" spans="1:6" x14ac:dyDescent="0.25">
      <c r="A58" s="38"/>
      <c r="B58" s="39" t="s">
        <v>150</v>
      </c>
      <c r="C58" s="40">
        <v>667</v>
      </c>
      <c r="D58" s="40">
        <v>341</v>
      </c>
      <c r="E58" s="40">
        <v>326</v>
      </c>
      <c r="F58" s="40">
        <v>0</v>
      </c>
    </row>
    <row r="59" spans="1:6" x14ac:dyDescent="0.25">
      <c r="A59" s="35"/>
      <c r="B59" s="36" t="s">
        <v>151</v>
      </c>
      <c r="C59" s="37">
        <v>750</v>
      </c>
      <c r="D59" s="37">
        <v>376</v>
      </c>
      <c r="E59" s="37">
        <v>374</v>
      </c>
      <c r="F59" s="37">
        <v>0</v>
      </c>
    </row>
    <row r="60" spans="1:6" x14ac:dyDescent="0.25">
      <c r="A60" s="38"/>
      <c r="B60" s="39" t="s">
        <v>152</v>
      </c>
      <c r="C60" s="40">
        <v>718</v>
      </c>
      <c r="D60" s="40">
        <v>389</v>
      </c>
      <c r="E60" s="40">
        <v>329</v>
      </c>
      <c r="F60" s="40">
        <v>0</v>
      </c>
    </row>
    <row r="61" spans="1:6" x14ac:dyDescent="0.25">
      <c r="A61" s="35"/>
      <c r="B61" s="36" t="s">
        <v>153</v>
      </c>
      <c r="C61" s="37">
        <v>724</v>
      </c>
      <c r="D61" s="37">
        <v>397</v>
      </c>
      <c r="E61" s="37">
        <v>327</v>
      </c>
      <c r="F61" s="37">
        <v>0</v>
      </c>
    </row>
    <row r="62" spans="1:6" x14ac:dyDescent="0.25">
      <c r="A62" s="38"/>
      <c r="B62" s="39" t="s">
        <v>154</v>
      </c>
      <c r="C62" s="40">
        <v>725</v>
      </c>
      <c r="D62" s="40">
        <v>360</v>
      </c>
      <c r="E62" s="40">
        <v>365</v>
      </c>
      <c r="F62" s="40">
        <v>0</v>
      </c>
    </row>
    <row r="63" spans="1:6" x14ac:dyDescent="0.25">
      <c r="A63" s="35"/>
      <c r="B63" s="36" t="s">
        <v>155</v>
      </c>
      <c r="C63" s="37">
        <v>718</v>
      </c>
      <c r="D63" s="37">
        <v>356</v>
      </c>
      <c r="E63" s="37">
        <v>362</v>
      </c>
      <c r="F63" s="37">
        <v>0</v>
      </c>
    </row>
    <row r="64" spans="1:6" x14ac:dyDescent="0.25">
      <c r="A64" s="38"/>
      <c r="B64" s="39" t="s">
        <v>156</v>
      </c>
      <c r="C64" s="40">
        <v>720</v>
      </c>
      <c r="D64" s="40">
        <v>364</v>
      </c>
      <c r="E64" s="40">
        <v>356</v>
      </c>
      <c r="F64" s="40">
        <v>0</v>
      </c>
    </row>
    <row r="65" spans="1:6" x14ac:dyDescent="0.25">
      <c r="A65" s="35"/>
      <c r="B65" s="36" t="s">
        <v>157</v>
      </c>
      <c r="C65" s="37">
        <v>715</v>
      </c>
      <c r="D65" s="37">
        <v>400</v>
      </c>
      <c r="E65" s="37">
        <v>315</v>
      </c>
      <c r="F65" s="37">
        <v>0</v>
      </c>
    </row>
    <row r="66" spans="1:6" x14ac:dyDescent="0.25">
      <c r="A66" s="38"/>
      <c r="B66" s="39" t="s">
        <v>158</v>
      </c>
      <c r="C66" s="40">
        <v>752</v>
      </c>
      <c r="D66" s="40">
        <v>388</v>
      </c>
      <c r="E66" s="40">
        <v>364</v>
      </c>
      <c r="F66" s="40">
        <v>0</v>
      </c>
    </row>
    <row r="67" spans="1:6" x14ac:dyDescent="0.25">
      <c r="A67" s="35">
        <v>2016</v>
      </c>
      <c r="B67" s="36" t="s">
        <v>1</v>
      </c>
      <c r="C67" s="37">
        <v>36275</v>
      </c>
      <c r="D67" s="37">
        <v>18575</v>
      </c>
      <c r="E67" s="37">
        <v>17700</v>
      </c>
      <c r="F67" s="37">
        <v>0</v>
      </c>
    </row>
    <row r="68" spans="1:6" x14ac:dyDescent="0.25">
      <c r="A68" s="38"/>
      <c r="B68" s="39" t="s">
        <v>2</v>
      </c>
      <c r="C68" s="40">
        <v>695</v>
      </c>
      <c r="D68" s="40">
        <v>346</v>
      </c>
      <c r="E68" s="40">
        <v>349</v>
      </c>
      <c r="F68" s="40">
        <v>0</v>
      </c>
    </row>
    <row r="69" spans="1:6" x14ac:dyDescent="0.25">
      <c r="A69" s="35"/>
      <c r="B69" s="36" t="s">
        <v>3</v>
      </c>
      <c r="C69" s="37">
        <v>750</v>
      </c>
      <c r="D69" s="37">
        <v>365</v>
      </c>
      <c r="E69" s="37">
        <v>385</v>
      </c>
      <c r="F69" s="37">
        <v>0</v>
      </c>
    </row>
    <row r="70" spans="1:6" x14ac:dyDescent="0.25">
      <c r="A70" s="38"/>
      <c r="B70" s="39" t="s">
        <v>4</v>
      </c>
      <c r="C70" s="40">
        <v>711</v>
      </c>
      <c r="D70" s="40">
        <v>380</v>
      </c>
      <c r="E70" s="40">
        <v>331</v>
      </c>
      <c r="F70" s="40">
        <v>0</v>
      </c>
    </row>
    <row r="71" spans="1:6" x14ac:dyDescent="0.25">
      <c r="A71" s="35"/>
      <c r="B71" s="36" t="s">
        <v>5</v>
      </c>
      <c r="C71" s="37">
        <v>662</v>
      </c>
      <c r="D71" s="37">
        <v>329</v>
      </c>
      <c r="E71" s="37">
        <v>333</v>
      </c>
      <c r="F71" s="37">
        <v>0</v>
      </c>
    </row>
    <row r="72" spans="1:6" x14ac:dyDescent="0.25">
      <c r="A72" s="38"/>
      <c r="B72" s="39" t="s">
        <v>6</v>
      </c>
      <c r="C72" s="40">
        <v>666</v>
      </c>
      <c r="D72" s="40">
        <v>352</v>
      </c>
      <c r="E72" s="40">
        <v>314</v>
      </c>
      <c r="F72" s="40">
        <v>0</v>
      </c>
    </row>
    <row r="73" spans="1:6" x14ac:dyDescent="0.25">
      <c r="A73" s="35"/>
      <c r="B73" s="36" t="s">
        <v>7</v>
      </c>
      <c r="C73" s="37">
        <v>680</v>
      </c>
      <c r="D73" s="37">
        <v>347</v>
      </c>
      <c r="E73" s="37">
        <v>333</v>
      </c>
      <c r="F73" s="37">
        <v>0</v>
      </c>
    </row>
    <row r="74" spans="1:6" x14ac:dyDescent="0.25">
      <c r="A74" s="38"/>
      <c r="B74" s="39" t="s">
        <v>8</v>
      </c>
      <c r="C74" s="40">
        <v>643</v>
      </c>
      <c r="D74" s="40">
        <v>309</v>
      </c>
      <c r="E74" s="40">
        <v>334</v>
      </c>
      <c r="F74" s="40">
        <v>0</v>
      </c>
    </row>
    <row r="75" spans="1:6" x14ac:dyDescent="0.25">
      <c r="A75" s="35"/>
      <c r="B75" s="36" t="s">
        <v>9</v>
      </c>
      <c r="C75" s="37">
        <v>634</v>
      </c>
      <c r="D75" s="37">
        <v>313</v>
      </c>
      <c r="E75" s="37">
        <v>321</v>
      </c>
      <c r="F75" s="37">
        <v>0</v>
      </c>
    </row>
    <row r="76" spans="1:6" x14ac:dyDescent="0.25">
      <c r="A76" s="38"/>
      <c r="B76" s="39" t="s">
        <v>10</v>
      </c>
      <c r="C76" s="40">
        <v>654</v>
      </c>
      <c r="D76" s="40">
        <v>308</v>
      </c>
      <c r="E76" s="40">
        <v>346</v>
      </c>
      <c r="F76" s="40">
        <v>0</v>
      </c>
    </row>
    <row r="77" spans="1:6" x14ac:dyDescent="0.25">
      <c r="A77" s="35"/>
      <c r="B77" s="36" t="s">
        <v>11</v>
      </c>
      <c r="C77" s="37">
        <v>632</v>
      </c>
      <c r="D77" s="37">
        <v>323</v>
      </c>
      <c r="E77" s="37">
        <v>309</v>
      </c>
      <c r="F77" s="37">
        <v>0</v>
      </c>
    </row>
    <row r="78" spans="1:6" x14ac:dyDescent="0.25">
      <c r="A78" s="38"/>
      <c r="B78" s="39" t="s">
        <v>12</v>
      </c>
      <c r="C78" s="40">
        <v>651</v>
      </c>
      <c r="D78" s="40">
        <v>344</v>
      </c>
      <c r="E78" s="40">
        <v>307</v>
      </c>
      <c r="F78" s="40">
        <v>0</v>
      </c>
    </row>
    <row r="79" spans="1:6" x14ac:dyDescent="0.25">
      <c r="A79" s="35"/>
      <c r="B79" s="36" t="s">
        <v>13</v>
      </c>
      <c r="C79" s="37">
        <v>654</v>
      </c>
      <c r="D79" s="37">
        <v>341</v>
      </c>
      <c r="E79" s="37">
        <v>313</v>
      </c>
      <c r="F79" s="37">
        <v>0</v>
      </c>
    </row>
    <row r="80" spans="1:6" x14ac:dyDescent="0.25">
      <c r="A80" s="38"/>
      <c r="B80" s="39" t="s">
        <v>14</v>
      </c>
      <c r="C80" s="40">
        <v>663</v>
      </c>
      <c r="D80" s="40">
        <v>337</v>
      </c>
      <c r="E80" s="40">
        <v>326</v>
      </c>
      <c r="F80" s="40">
        <v>0</v>
      </c>
    </row>
    <row r="81" spans="1:6" x14ac:dyDescent="0.25">
      <c r="A81" s="35"/>
      <c r="B81" s="36" t="s">
        <v>15</v>
      </c>
      <c r="C81" s="37">
        <v>656</v>
      </c>
      <c r="D81" s="37">
        <v>352</v>
      </c>
      <c r="E81" s="37">
        <v>304</v>
      </c>
      <c r="F81" s="37">
        <v>0</v>
      </c>
    </row>
    <row r="82" spans="1:6" x14ac:dyDescent="0.25">
      <c r="A82" s="38"/>
      <c r="B82" s="39" t="s">
        <v>16</v>
      </c>
      <c r="C82" s="40">
        <v>618</v>
      </c>
      <c r="D82" s="40">
        <v>320</v>
      </c>
      <c r="E82" s="40">
        <v>298</v>
      </c>
      <c r="F82" s="40">
        <v>0</v>
      </c>
    </row>
    <row r="83" spans="1:6" x14ac:dyDescent="0.25">
      <c r="A83" s="35"/>
      <c r="B83" s="36" t="s">
        <v>17</v>
      </c>
      <c r="C83" s="37">
        <v>696</v>
      </c>
      <c r="D83" s="37">
        <v>333</v>
      </c>
      <c r="E83" s="37">
        <v>363</v>
      </c>
      <c r="F83" s="37">
        <v>0</v>
      </c>
    </row>
    <row r="84" spans="1:6" x14ac:dyDescent="0.25">
      <c r="A84" s="38"/>
      <c r="B84" s="39" t="s">
        <v>18</v>
      </c>
      <c r="C84" s="40">
        <v>590</v>
      </c>
      <c r="D84" s="40">
        <v>298</v>
      </c>
      <c r="E84" s="40">
        <v>292</v>
      </c>
      <c r="F84" s="40">
        <v>0</v>
      </c>
    </row>
    <row r="85" spans="1:6" x14ac:dyDescent="0.25">
      <c r="A85" s="35"/>
      <c r="B85" s="36" t="s">
        <v>19</v>
      </c>
      <c r="C85" s="37">
        <v>669</v>
      </c>
      <c r="D85" s="37">
        <v>348</v>
      </c>
      <c r="E85" s="37">
        <v>321</v>
      </c>
      <c r="F85" s="37">
        <v>0</v>
      </c>
    </row>
    <row r="86" spans="1:6" x14ac:dyDescent="0.25">
      <c r="A86" s="38"/>
      <c r="B86" s="39" t="s">
        <v>20</v>
      </c>
      <c r="C86" s="40">
        <v>676</v>
      </c>
      <c r="D86" s="40">
        <v>342</v>
      </c>
      <c r="E86" s="40">
        <v>334</v>
      </c>
      <c r="F86" s="40">
        <v>0</v>
      </c>
    </row>
    <row r="87" spans="1:6" x14ac:dyDescent="0.25">
      <c r="A87" s="35"/>
      <c r="B87" s="36" t="s">
        <v>21</v>
      </c>
      <c r="C87" s="37">
        <v>695</v>
      </c>
      <c r="D87" s="37">
        <v>356</v>
      </c>
      <c r="E87" s="37">
        <v>339</v>
      </c>
      <c r="F87" s="37">
        <v>0</v>
      </c>
    </row>
    <row r="88" spans="1:6" x14ac:dyDescent="0.25">
      <c r="A88" s="38"/>
      <c r="B88" s="39" t="s">
        <v>22</v>
      </c>
      <c r="C88" s="40">
        <v>722</v>
      </c>
      <c r="D88" s="40">
        <v>347</v>
      </c>
      <c r="E88" s="40">
        <v>375</v>
      </c>
      <c r="F88" s="40">
        <v>0</v>
      </c>
    </row>
    <row r="89" spans="1:6" x14ac:dyDescent="0.25">
      <c r="A89" s="35"/>
      <c r="B89" s="36" t="s">
        <v>23</v>
      </c>
      <c r="C89" s="37">
        <v>722</v>
      </c>
      <c r="D89" s="37">
        <v>369</v>
      </c>
      <c r="E89" s="37">
        <v>353</v>
      </c>
      <c r="F89" s="37">
        <v>0</v>
      </c>
    </row>
    <row r="90" spans="1:6" x14ac:dyDescent="0.25">
      <c r="A90" s="38"/>
      <c r="B90" s="39" t="s">
        <v>27</v>
      </c>
      <c r="C90" s="40">
        <v>715</v>
      </c>
      <c r="D90" s="40">
        <v>369</v>
      </c>
      <c r="E90" s="40">
        <v>346</v>
      </c>
      <c r="F90" s="40">
        <v>0</v>
      </c>
    </row>
    <row r="91" spans="1:6" x14ac:dyDescent="0.25">
      <c r="A91" s="35"/>
      <c r="B91" s="36" t="s">
        <v>28</v>
      </c>
      <c r="C91" s="37">
        <v>780</v>
      </c>
      <c r="D91" s="37">
        <v>396</v>
      </c>
      <c r="E91" s="37">
        <v>384</v>
      </c>
      <c r="F91" s="37">
        <v>0</v>
      </c>
    </row>
    <row r="92" spans="1:6" x14ac:dyDescent="0.25">
      <c r="A92" s="38"/>
      <c r="B92" s="39" t="s">
        <v>130</v>
      </c>
      <c r="C92" s="40">
        <v>689</v>
      </c>
      <c r="D92" s="40">
        <v>338</v>
      </c>
      <c r="E92" s="40">
        <v>351</v>
      </c>
      <c r="F92" s="40">
        <v>0</v>
      </c>
    </row>
    <row r="93" spans="1:6" x14ac:dyDescent="0.25">
      <c r="A93" s="35"/>
      <c r="B93" s="36" t="s">
        <v>131</v>
      </c>
      <c r="C93" s="37">
        <v>766</v>
      </c>
      <c r="D93" s="37">
        <v>402</v>
      </c>
      <c r="E93" s="37">
        <v>364</v>
      </c>
      <c r="F93" s="37">
        <v>0</v>
      </c>
    </row>
    <row r="94" spans="1:6" x14ac:dyDescent="0.25">
      <c r="A94" s="38"/>
      <c r="B94" s="39" t="s">
        <v>132</v>
      </c>
      <c r="C94" s="40">
        <v>739</v>
      </c>
      <c r="D94" s="40">
        <v>398</v>
      </c>
      <c r="E94" s="40">
        <v>341</v>
      </c>
      <c r="F94" s="40">
        <v>0</v>
      </c>
    </row>
    <row r="95" spans="1:6" x14ac:dyDescent="0.25">
      <c r="A95" s="35"/>
      <c r="B95" s="36" t="s">
        <v>133</v>
      </c>
      <c r="C95" s="37">
        <v>659</v>
      </c>
      <c r="D95" s="37">
        <v>337</v>
      </c>
      <c r="E95" s="37">
        <v>322</v>
      </c>
      <c r="F95" s="37">
        <v>0</v>
      </c>
    </row>
    <row r="96" spans="1:6" x14ac:dyDescent="0.25">
      <c r="A96" s="38"/>
      <c r="B96" s="39" t="s">
        <v>134</v>
      </c>
      <c r="C96" s="40">
        <v>675</v>
      </c>
      <c r="D96" s="40">
        <v>327</v>
      </c>
      <c r="E96" s="40">
        <v>348</v>
      </c>
      <c r="F96" s="40">
        <v>0</v>
      </c>
    </row>
    <row r="97" spans="1:6" x14ac:dyDescent="0.25">
      <c r="A97" s="35"/>
      <c r="B97" s="36" t="s">
        <v>135</v>
      </c>
      <c r="C97" s="37">
        <v>691</v>
      </c>
      <c r="D97" s="37">
        <v>351</v>
      </c>
      <c r="E97" s="37">
        <v>340</v>
      </c>
      <c r="F97" s="37">
        <v>0</v>
      </c>
    </row>
    <row r="98" spans="1:6" x14ac:dyDescent="0.25">
      <c r="A98" s="38"/>
      <c r="B98" s="39" t="s">
        <v>136</v>
      </c>
      <c r="C98" s="40">
        <v>676</v>
      </c>
      <c r="D98" s="40">
        <v>354</v>
      </c>
      <c r="E98" s="40">
        <v>322</v>
      </c>
      <c r="F98" s="40">
        <v>0</v>
      </c>
    </row>
    <row r="99" spans="1:6" x14ac:dyDescent="0.25">
      <c r="A99" s="35"/>
      <c r="B99" s="36" t="s">
        <v>137</v>
      </c>
      <c r="C99" s="37">
        <v>710</v>
      </c>
      <c r="D99" s="37">
        <v>365</v>
      </c>
      <c r="E99" s="37">
        <v>345</v>
      </c>
      <c r="F99" s="37">
        <v>0</v>
      </c>
    </row>
    <row r="100" spans="1:6" x14ac:dyDescent="0.25">
      <c r="A100" s="38"/>
      <c r="B100" s="39" t="s">
        <v>138</v>
      </c>
      <c r="C100" s="40">
        <v>696</v>
      </c>
      <c r="D100" s="40">
        <v>360</v>
      </c>
      <c r="E100" s="40">
        <v>336</v>
      </c>
      <c r="F100" s="40">
        <v>0</v>
      </c>
    </row>
    <row r="101" spans="1:6" x14ac:dyDescent="0.25">
      <c r="A101" s="35"/>
      <c r="B101" s="36" t="s">
        <v>139</v>
      </c>
      <c r="C101" s="37">
        <v>667</v>
      </c>
      <c r="D101" s="37">
        <v>330</v>
      </c>
      <c r="E101" s="37">
        <v>337</v>
      </c>
      <c r="F101" s="37">
        <v>0</v>
      </c>
    </row>
    <row r="102" spans="1:6" x14ac:dyDescent="0.25">
      <c r="A102" s="38"/>
      <c r="B102" s="39" t="s">
        <v>140</v>
      </c>
      <c r="C102" s="40">
        <v>752</v>
      </c>
      <c r="D102" s="40">
        <v>376</v>
      </c>
      <c r="E102" s="40">
        <v>376</v>
      </c>
      <c r="F102" s="40">
        <v>0</v>
      </c>
    </row>
    <row r="103" spans="1:6" x14ac:dyDescent="0.25">
      <c r="A103" s="35"/>
      <c r="B103" s="36" t="s">
        <v>141</v>
      </c>
      <c r="C103" s="37">
        <v>744</v>
      </c>
      <c r="D103" s="37">
        <v>396</v>
      </c>
      <c r="E103" s="37">
        <v>348</v>
      </c>
      <c r="F103" s="37">
        <v>0</v>
      </c>
    </row>
    <row r="104" spans="1:6" x14ac:dyDescent="0.25">
      <c r="A104" s="38"/>
      <c r="B104" s="39" t="s">
        <v>142</v>
      </c>
      <c r="C104" s="40">
        <v>670</v>
      </c>
      <c r="D104" s="40">
        <v>359</v>
      </c>
      <c r="E104" s="40">
        <v>311</v>
      </c>
      <c r="F104" s="40">
        <v>0</v>
      </c>
    </row>
    <row r="105" spans="1:6" x14ac:dyDescent="0.25">
      <c r="A105" s="35"/>
      <c r="B105" s="36" t="s">
        <v>143</v>
      </c>
      <c r="C105" s="37">
        <v>741</v>
      </c>
      <c r="D105" s="37">
        <v>384</v>
      </c>
      <c r="E105" s="37">
        <v>357</v>
      </c>
      <c r="F105" s="37">
        <v>0</v>
      </c>
    </row>
    <row r="106" spans="1:6" x14ac:dyDescent="0.25">
      <c r="A106" s="38"/>
      <c r="B106" s="39" t="s">
        <v>144</v>
      </c>
      <c r="C106" s="40">
        <v>668</v>
      </c>
      <c r="D106" s="40">
        <v>346</v>
      </c>
      <c r="E106" s="40">
        <v>322</v>
      </c>
      <c r="F106" s="40">
        <v>0</v>
      </c>
    </row>
    <row r="107" spans="1:6" x14ac:dyDescent="0.25">
      <c r="A107" s="35"/>
      <c r="B107" s="36" t="s">
        <v>145</v>
      </c>
      <c r="C107" s="37">
        <v>710</v>
      </c>
      <c r="D107" s="37">
        <v>361</v>
      </c>
      <c r="E107" s="37">
        <v>349</v>
      </c>
      <c r="F107" s="37">
        <v>0</v>
      </c>
    </row>
    <row r="108" spans="1:6" x14ac:dyDescent="0.25">
      <c r="A108" s="38"/>
      <c r="B108" s="39" t="s">
        <v>146</v>
      </c>
      <c r="C108" s="40">
        <v>692</v>
      </c>
      <c r="D108" s="40">
        <v>352</v>
      </c>
      <c r="E108" s="40">
        <v>340</v>
      </c>
      <c r="F108" s="40">
        <v>0</v>
      </c>
    </row>
    <row r="109" spans="1:6" x14ac:dyDescent="0.25">
      <c r="A109" s="35"/>
      <c r="B109" s="36" t="s">
        <v>147</v>
      </c>
      <c r="C109" s="37">
        <v>705</v>
      </c>
      <c r="D109" s="37">
        <v>375</v>
      </c>
      <c r="E109" s="37">
        <v>330</v>
      </c>
      <c r="F109" s="37">
        <v>0</v>
      </c>
    </row>
    <row r="110" spans="1:6" x14ac:dyDescent="0.25">
      <c r="A110" s="38"/>
      <c r="B110" s="39" t="s">
        <v>148</v>
      </c>
      <c r="C110" s="40">
        <v>690</v>
      </c>
      <c r="D110" s="40">
        <v>356</v>
      </c>
      <c r="E110" s="40">
        <v>334</v>
      </c>
      <c r="F110" s="40">
        <v>0</v>
      </c>
    </row>
    <row r="111" spans="1:6" x14ac:dyDescent="0.25">
      <c r="A111" s="35"/>
      <c r="B111" s="36" t="s">
        <v>149</v>
      </c>
      <c r="C111" s="37">
        <v>707</v>
      </c>
      <c r="D111" s="37">
        <v>384</v>
      </c>
      <c r="E111" s="37">
        <v>323</v>
      </c>
      <c r="F111" s="37">
        <v>0</v>
      </c>
    </row>
    <row r="112" spans="1:6" x14ac:dyDescent="0.25">
      <c r="A112" s="38"/>
      <c r="B112" s="39" t="s">
        <v>150</v>
      </c>
      <c r="C112" s="40">
        <v>703</v>
      </c>
      <c r="D112" s="40">
        <v>373</v>
      </c>
      <c r="E112" s="40">
        <v>330</v>
      </c>
      <c r="F112" s="40">
        <v>0</v>
      </c>
    </row>
    <row r="113" spans="1:6" x14ac:dyDescent="0.25">
      <c r="A113" s="35"/>
      <c r="B113" s="36" t="s">
        <v>151</v>
      </c>
      <c r="C113" s="37">
        <v>755</v>
      </c>
      <c r="D113" s="37">
        <v>365</v>
      </c>
      <c r="E113" s="37">
        <v>390</v>
      </c>
      <c r="F113" s="37">
        <v>0</v>
      </c>
    </row>
    <row r="114" spans="1:6" x14ac:dyDescent="0.25">
      <c r="A114" s="38"/>
      <c r="B114" s="39" t="s">
        <v>152</v>
      </c>
      <c r="C114" s="40">
        <v>780</v>
      </c>
      <c r="D114" s="40">
        <v>402</v>
      </c>
      <c r="E114" s="40">
        <v>378</v>
      </c>
      <c r="F114" s="40">
        <v>0</v>
      </c>
    </row>
    <row r="115" spans="1:6" x14ac:dyDescent="0.25">
      <c r="A115" s="35"/>
      <c r="B115" s="36" t="s">
        <v>153</v>
      </c>
      <c r="C115" s="37">
        <v>725</v>
      </c>
      <c r="D115" s="37">
        <v>401</v>
      </c>
      <c r="E115" s="37">
        <v>324</v>
      </c>
      <c r="F115" s="37">
        <v>0</v>
      </c>
    </row>
    <row r="116" spans="1:6" x14ac:dyDescent="0.25">
      <c r="A116" s="38"/>
      <c r="B116" s="39" t="s">
        <v>154</v>
      </c>
      <c r="C116" s="40">
        <v>764</v>
      </c>
      <c r="D116" s="40">
        <v>405</v>
      </c>
      <c r="E116" s="40">
        <v>359</v>
      </c>
      <c r="F116" s="40">
        <v>0</v>
      </c>
    </row>
    <row r="117" spans="1:6" x14ac:dyDescent="0.25">
      <c r="A117" s="35"/>
      <c r="B117" s="36" t="s">
        <v>155</v>
      </c>
      <c r="C117" s="37">
        <v>780</v>
      </c>
      <c r="D117" s="37">
        <v>393</v>
      </c>
      <c r="E117" s="37">
        <v>387</v>
      </c>
      <c r="F117" s="37">
        <v>0</v>
      </c>
    </row>
    <row r="118" spans="1:6" x14ac:dyDescent="0.25">
      <c r="A118" s="38"/>
      <c r="B118" s="39" t="s">
        <v>156</v>
      </c>
      <c r="C118" s="40">
        <v>720</v>
      </c>
      <c r="D118" s="40">
        <v>371</v>
      </c>
      <c r="E118" s="40">
        <v>349</v>
      </c>
      <c r="F118" s="40">
        <v>0</v>
      </c>
    </row>
    <row r="119" spans="1:6" x14ac:dyDescent="0.25">
      <c r="A119" s="35"/>
      <c r="B119" s="36" t="s">
        <v>157</v>
      </c>
      <c r="C119" s="37">
        <v>767</v>
      </c>
      <c r="D119" s="37">
        <v>390</v>
      </c>
      <c r="E119" s="37">
        <v>377</v>
      </c>
      <c r="F119" s="37">
        <v>0</v>
      </c>
    </row>
    <row r="120" spans="1:6" x14ac:dyDescent="0.25">
      <c r="A120" s="38">
        <v>2017</v>
      </c>
      <c r="B120" s="39" t="s">
        <v>1</v>
      </c>
      <c r="C120" s="40">
        <v>38108</v>
      </c>
      <c r="D120" s="40">
        <v>19527</v>
      </c>
      <c r="E120" s="40">
        <v>18579</v>
      </c>
      <c r="F120" s="40">
        <v>2</v>
      </c>
    </row>
    <row r="121" spans="1:6" x14ac:dyDescent="0.25">
      <c r="A121" s="35"/>
      <c r="B121" s="36" t="s">
        <v>2</v>
      </c>
      <c r="C121" s="37">
        <v>779</v>
      </c>
      <c r="D121" s="37">
        <v>407</v>
      </c>
      <c r="E121" s="37">
        <v>371</v>
      </c>
      <c r="F121" s="37">
        <v>1</v>
      </c>
    </row>
    <row r="122" spans="1:6" x14ac:dyDescent="0.25">
      <c r="A122" s="38"/>
      <c r="B122" s="39" t="s">
        <v>3</v>
      </c>
      <c r="C122" s="40">
        <v>717</v>
      </c>
      <c r="D122" s="40">
        <v>363</v>
      </c>
      <c r="E122" s="40">
        <v>354</v>
      </c>
      <c r="F122" s="40">
        <v>0</v>
      </c>
    </row>
    <row r="123" spans="1:6" x14ac:dyDescent="0.25">
      <c r="A123" s="35"/>
      <c r="B123" s="36" t="s">
        <v>4</v>
      </c>
      <c r="C123" s="37">
        <v>755</v>
      </c>
      <c r="D123" s="37">
        <v>401</v>
      </c>
      <c r="E123" s="37">
        <v>354</v>
      </c>
      <c r="F123" s="37">
        <v>0</v>
      </c>
    </row>
    <row r="124" spans="1:6" x14ac:dyDescent="0.25">
      <c r="A124" s="38"/>
      <c r="B124" s="39" t="s">
        <v>5</v>
      </c>
      <c r="C124" s="40">
        <v>715</v>
      </c>
      <c r="D124" s="40">
        <v>379</v>
      </c>
      <c r="E124" s="40">
        <v>336</v>
      </c>
      <c r="F124" s="40">
        <v>0</v>
      </c>
    </row>
    <row r="125" spans="1:6" x14ac:dyDescent="0.25">
      <c r="A125" s="35"/>
      <c r="B125" s="36" t="s">
        <v>6</v>
      </c>
      <c r="C125" s="37">
        <v>740</v>
      </c>
      <c r="D125" s="37">
        <v>393</v>
      </c>
      <c r="E125" s="37">
        <v>347</v>
      </c>
      <c r="F125" s="37">
        <v>0</v>
      </c>
    </row>
    <row r="126" spans="1:6" x14ac:dyDescent="0.25">
      <c r="A126" s="38"/>
      <c r="B126" s="39" t="s">
        <v>7</v>
      </c>
      <c r="C126" s="40">
        <v>681</v>
      </c>
      <c r="D126" s="40">
        <v>355</v>
      </c>
      <c r="E126" s="40">
        <v>326</v>
      </c>
      <c r="F126" s="40">
        <v>0</v>
      </c>
    </row>
    <row r="127" spans="1:6" x14ac:dyDescent="0.25">
      <c r="A127" s="35"/>
      <c r="B127" s="36" t="s">
        <v>8</v>
      </c>
      <c r="C127" s="37">
        <v>673</v>
      </c>
      <c r="D127" s="37">
        <v>345</v>
      </c>
      <c r="E127" s="37">
        <v>328</v>
      </c>
      <c r="F127" s="37">
        <v>0</v>
      </c>
    </row>
    <row r="128" spans="1:6" x14ac:dyDescent="0.25">
      <c r="A128" s="38"/>
      <c r="B128" s="39" t="s">
        <v>9</v>
      </c>
      <c r="C128" s="40">
        <v>699</v>
      </c>
      <c r="D128" s="40">
        <v>361</v>
      </c>
      <c r="E128" s="40">
        <v>338</v>
      </c>
      <c r="F128" s="40">
        <v>0</v>
      </c>
    </row>
    <row r="129" spans="1:6" x14ac:dyDescent="0.25">
      <c r="A129" s="35"/>
      <c r="B129" s="36" t="s">
        <v>10</v>
      </c>
      <c r="C129" s="37">
        <v>696</v>
      </c>
      <c r="D129" s="37">
        <v>351</v>
      </c>
      <c r="E129" s="37">
        <v>345</v>
      </c>
      <c r="F129" s="37">
        <v>0</v>
      </c>
    </row>
    <row r="130" spans="1:6" x14ac:dyDescent="0.25">
      <c r="A130" s="38"/>
      <c r="B130" s="39" t="s">
        <v>11</v>
      </c>
      <c r="C130" s="40">
        <v>709</v>
      </c>
      <c r="D130" s="40">
        <v>389</v>
      </c>
      <c r="E130" s="40">
        <v>319</v>
      </c>
      <c r="F130" s="40">
        <v>1</v>
      </c>
    </row>
    <row r="131" spans="1:6" x14ac:dyDescent="0.25">
      <c r="A131" s="35"/>
      <c r="B131" s="36" t="s">
        <v>12</v>
      </c>
      <c r="C131" s="37">
        <v>659</v>
      </c>
      <c r="D131" s="37">
        <v>346</v>
      </c>
      <c r="E131" s="37">
        <v>313</v>
      </c>
      <c r="F131" s="37">
        <v>0</v>
      </c>
    </row>
    <row r="132" spans="1:6" x14ac:dyDescent="0.25">
      <c r="A132" s="38"/>
      <c r="B132" s="39" t="s">
        <v>13</v>
      </c>
      <c r="C132" s="40">
        <v>675</v>
      </c>
      <c r="D132" s="40">
        <v>346</v>
      </c>
      <c r="E132" s="40">
        <v>329</v>
      </c>
      <c r="F132" s="40">
        <v>0</v>
      </c>
    </row>
    <row r="133" spans="1:6" x14ac:dyDescent="0.25">
      <c r="A133" s="35"/>
      <c r="B133" s="36" t="s">
        <v>14</v>
      </c>
      <c r="C133" s="37">
        <v>653</v>
      </c>
      <c r="D133" s="37">
        <v>345</v>
      </c>
      <c r="E133" s="37">
        <v>308</v>
      </c>
      <c r="F133" s="37">
        <v>0</v>
      </c>
    </row>
    <row r="134" spans="1:6" x14ac:dyDescent="0.25">
      <c r="A134" s="38"/>
      <c r="B134" s="39" t="s">
        <v>15</v>
      </c>
      <c r="C134" s="40">
        <v>715</v>
      </c>
      <c r="D134" s="40">
        <v>358</v>
      </c>
      <c r="E134" s="40">
        <v>357</v>
      </c>
      <c r="F134" s="40">
        <v>0</v>
      </c>
    </row>
    <row r="135" spans="1:6" x14ac:dyDescent="0.25">
      <c r="A135" s="35"/>
      <c r="B135" s="36" t="s">
        <v>16</v>
      </c>
      <c r="C135" s="37">
        <v>680</v>
      </c>
      <c r="D135" s="37">
        <v>346</v>
      </c>
      <c r="E135" s="37">
        <v>334</v>
      </c>
      <c r="F135" s="37">
        <v>0</v>
      </c>
    </row>
    <row r="136" spans="1:6" x14ac:dyDescent="0.25">
      <c r="A136" s="38"/>
      <c r="B136" s="39" t="s">
        <v>17</v>
      </c>
      <c r="C136" s="40">
        <v>692</v>
      </c>
      <c r="D136" s="40">
        <v>330</v>
      </c>
      <c r="E136" s="40">
        <v>362</v>
      </c>
      <c r="F136" s="40">
        <v>0</v>
      </c>
    </row>
    <row r="137" spans="1:6" x14ac:dyDescent="0.25">
      <c r="A137" s="35"/>
      <c r="B137" s="36" t="s">
        <v>18</v>
      </c>
      <c r="C137" s="37">
        <v>700</v>
      </c>
      <c r="D137" s="37">
        <v>346</v>
      </c>
      <c r="E137" s="37">
        <v>354</v>
      </c>
      <c r="F137" s="37">
        <v>0</v>
      </c>
    </row>
    <row r="138" spans="1:6" x14ac:dyDescent="0.25">
      <c r="A138" s="38"/>
      <c r="B138" s="39" t="s">
        <v>19</v>
      </c>
      <c r="C138" s="40">
        <v>653</v>
      </c>
      <c r="D138" s="40">
        <v>344</v>
      </c>
      <c r="E138" s="40">
        <v>309</v>
      </c>
      <c r="F138" s="40">
        <v>0</v>
      </c>
    </row>
    <row r="139" spans="1:6" x14ac:dyDescent="0.25">
      <c r="A139" s="35"/>
      <c r="B139" s="36" t="s">
        <v>20</v>
      </c>
      <c r="C139" s="37">
        <v>722</v>
      </c>
      <c r="D139" s="37">
        <v>353</v>
      </c>
      <c r="E139" s="37">
        <v>369</v>
      </c>
      <c r="F139" s="37">
        <v>0</v>
      </c>
    </row>
    <row r="140" spans="1:6" x14ac:dyDescent="0.25">
      <c r="A140" s="38"/>
      <c r="B140" s="39" t="s">
        <v>21</v>
      </c>
      <c r="C140" s="40">
        <v>705</v>
      </c>
      <c r="D140" s="40">
        <v>383</v>
      </c>
      <c r="E140" s="40">
        <v>322</v>
      </c>
      <c r="F140" s="40">
        <v>0</v>
      </c>
    </row>
    <row r="141" spans="1:6" x14ac:dyDescent="0.25">
      <c r="A141" s="35"/>
      <c r="B141" s="36" t="s">
        <v>22</v>
      </c>
      <c r="C141" s="37">
        <v>694</v>
      </c>
      <c r="D141" s="37">
        <v>335</v>
      </c>
      <c r="E141" s="37">
        <v>359</v>
      </c>
      <c r="F141" s="37">
        <v>0</v>
      </c>
    </row>
    <row r="142" spans="1:6" x14ac:dyDescent="0.25">
      <c r="A142" s="38"/>
      <c r="B142" s="39" t="s">
        <v>23</v>
      </c>
      <c r="C142" s="40">
        <v>745</v>
      </c>
      <c r="D142" s="40">
        <v>367</v>
      </c>
      <c r="E142" s="40">
        <v>378</v>
      </c>
      <c r="F142" s="40">
        <v>0</v>
      </c>
    </row>
    <row r="143" spans="1:6" x14ac:dyDescent="0.25">
      <c r="A143" s="35"/>
      <c r="B143" s="36" t="s">
        <v>27</v>
      </c>
      <c r="C143" s="37">
        <v>732</v>
      </c>
      <c r="D143" s="37">
        <v>401</v>
      </c>
      <c r="E143" s="37">
        <v>331</v>
      </c>
      <c r="F143" s="37">
        <v>0</v>
      </c>
    </row>
    <row r="144" spans="1:6" x14ac:dyDescent="0.25">
      <c r="A144" s="38"/>
      <c r="B144" s="39" t="s">
        <v>28</v>
      </c>
      <c r="C144" s="40">
        <v>784</v>
      </c>
      <c r="D144" s="40">
        <v>411</v>
      </c>
      <c r="E144" s="40">
        <v>373</v>
      </c>
      <c r="F144" s="40">
        <v>0</v>
      </c>
    </row>
    <row r="145" spans="1:6" x14ac:dyDescent="0.25">
      <c r="A145" s="35"/>
      <c r="B145" s="36" t="s">
        <v>130</v>
      </c>
      <c r="C145" s="37">
        <v>682</v>
      </c>
      <c r="D145" s="37">
        <v>376</v>
      </c>
      <c r="E145" s="37">
        <v>306</v>
      </c>
      <c r="F145" s="37">
        <v>0</v>
      </c>
    </row>
    <row r="146" spans="1:6" x14ac:dyDescent="0.25">
      <c r="A146" s="38"/>
      <c r="B146" s="39" t="s">
        <v>131</v>
      </c>
      <c r="C146" s="40">
        <v>718</v>
      </c>
      <c r="D146" s="40">
        <v>346</v>
      </c>
      <c r="E146" s="40">
        <v>372</v>
      </c>
      <c r="F146" s="40">
        <v>0</v>
      </c>
    </row>
    <row r="147" spans="1:6" x14ac:dyDescent="0.25">
      <c r="A147" s="35"/>
      <c r="B147" s="36" t="s">
        <v>132</v>
      </c>
      <c r="C147" s="37">
        <v>710</v>
      </c>
      <c r="D147" s="37">
        <v>370</v>
      </c>
      <c r="E147" s="37">
        <v>340</v>
      </c>
      <c r="F147" s="37">
        <v>0</v>
      </c>
    </row>
    <row r="148" spans="1:6" x14ac:dyDescent="0.25">
      <c r="A148" s="38"/>
      <c r="B148" s="39" t="s">
        <v>133</v>
      </c>
      <c r="C148" s="40">
        <v>713</v>
      </c>
      <c r="D148" s="40">
        <v>356</v>
      </c>
      <c r="E148" s="40">
        <v>357</v>
      </c>
      <c r="F148" s="40">
        <v>0</v>
      </c>
    </row>
    <row r="149" spans="1:6" x14ac:dyDescent="0.25">
      <c r="A149" s="35"/>
      <c r="B149" s="36" t="s">
        <v>134</v>
      </c>
      <c r="C149" s="37">
        <v>756</v>
      </c>
      <c r="D149" s="37">
        <v>403</v>
      </c>
      <c r="E149" s="37">
        <v>353</v>
      </c>
      <c r="F149" s="37">
        <v>0</v>
      </c>
    </row>
    <row r="150" spans="1:6" x14ac:dyDescent="0.25">
      <c r="A150" s="38"/>
      <c r="B150" s="39" t="s">
        <v>135</v>
      </c>
      <c r="C150" s="40">
        <v>798</v>
      </c>
      <c r="D150" s="40">
        <v>427</v>
      </c>
      <c r="E150" s="40">
        <v>371</v>
      </c>
      <c r="F150" s="40">
        <v>0</v>
      </c>
    </row>
    <row r="151" spans="1:6" x14ac:dyDescent="0.25">
      <c r="A151" s="35"/>
      <c r="B151" s="36" t="s">
        <v>136</v>
      </c>
      <c r="C151" s="37">
        <v>801</v>
      </c>
      <c r="D151" s="37">
        <v>422</v>
      </c>
      <c r="E151" s="37">
        <v>379</v>
      </c>
      <c r="F151" s="37">
        <v>0</v>
      </c>
    </row>
    <row r="152" spans="1:6" x14ac:dyDescent="0.25">
      <c r="A152" s="38"/>
      <c r="B152" s="39" t="s">
        <v>137</v>
      </c>
      <c r="C152" s="40">
        <v>695</v>
      </c>
      <c r="D152" s="40">
        <v>365</v>
      </c>
      <c r="E152" s="40">
        <v>330</v>
      </c>
      <c r="F152" s="40">
        <v>0</v>
      </c>
    </row>
    <row r="153" spans="1:6" x14ac:dyDescent="0.25">
      <c r="A153" s="35"/>
      <c r="B153" s="36" t="s">
        <v>138</v>
      </c>
      <c r="C153" s="37">
        <v>745</v>
      </c>
      <c r="D153" s="37">
        <v>356</v>
      </c>
      <c r="E153" s="37">
        <v>389</v>
      </c>
      <c r="F153" s="37">
        <v>0</v>
      </c>
    </row>
    <row r="154" spans="1:6" x14ac:dyDescent="0.25">
      <c r="A154" s="38"/>
      <c r="B154" s="39" t="s">
        <v>139</v>
      </c>
      <c r="C154" s="40">
        <v>772</v>
      </c>
      <c r="D154" s="40">
        <v>363</v>
      </c>
      <c r="E154" s="40">
        <v>409</v>
      </c>
      <c r="F154" s="40">
        <v>0</v>
      </c>
    </row>
    <row r="155" spans="1:6" x14ac:dyDescent="0.25">
      <c r="A155" s="35"/>
      <c r="B155" s="36" t="s">
        <v>140</v>
      </c>
      <c r="C155" s="37">
        <v>786</v>
      </c>
      <c r="D155" s="37">
        <v>392</v>
      </c>
      <c r="E155" s="37">
        <v>394</v>
      </c>
      <c r="F155" s="37">
        <v>0</v>
      </c>
    </row>
    <row r="156" spans="1:6" x14ac:dyDescent="0.25">
      <c r="A156" s="38"/>
      <c r="B156" s="39" t="s">
        <v>141</v>
      </c>
      <c r="C156" s="40">
        <v>766</v>
      </c>
      <c r="D156" s="40">
        <v>402</v>
      </c>
      <c r="E156" s="40">
        <v>364</v>
      </c>
      <c r="F156" s="40">
        <v>0</v>
      </c>
    </row>
    <row r="157" spans="1:6" x14ac:dyDescent="0.25">
      <c r="A157" s="35"/>
      <c r="B157" s="36" t="s">
        <v>142</v>
      </c>
      <c r="C157" s="37">
        <v>749</v>
      </c>
      <c r="D157" s="37">
        <v>378</v>
      </c>
      <c r="E157" s="37">
        <v>371</v>
      </c>
      <c r="F157" s="37">
        <v>0</v>
      </c>
    </row>
    <row r="158" spans="1:6" x14ac:dyDescent="0.25">
      <c r="A158" s="38"/>
      <c r="B158" s="39" t="s">
        <v>143</v>
      </c>
      <c r="C158" s="40">
        <v>817</v>
      </c>
      <c r="D158" s="40">
        <v>403</v>
      </c>
      <c r="E158" s="40">
        <v>414</v>
      </c>
      <c r="F158" s="40">
        <v>0</v>
      </c>
    </row>
    <row r="159" spans="1:6" x14ac:dyDescent="0.25">
      <c r="A159" s="35"/>
      <c r="B159" s="36" t="s">
        <v>144</v>
      </c>
      <c r="C159" s="37">
        <v>768</v>
      </c>
      <c r="D159" s="37">
        <v>371</v>
      </c>
      <c r="E159" s="37">
        <v>397</v>
      </c>
      <c r="F159" s="37">
        <v>0</v>
      </c>
    </row>
    <row r="160" spans="1:6" x14ac:dyDescent="0.25">
      <c r="A160" s="38"/>
      <c r="B160" s="39" t="s">
        <v>145</v>
      </c>
      <c r="C160" s="40">
        <v>831</v>
      </c>
      <c r="D160" s="40">
        <v>412</v>
      </c>
      <c r="E160" s="40">
        <v>419</v>
      </c>
      <c r="F160" s="40">
        <v>0</v>
      </c>
    </row>
    <row r="161" spans="1:6" x14ac:dyDescent="0.25">
      <c r="A161" s="35"/>
      <c r="B161" s="36" t="s">
        <v>146</v>
      </c>
      <c r="C161" s="37">
        <v>782</v>
      </c>
      <c r="D161" s="37">
        <v>415</v>
      </c>
      <c r="E161" s="37">
        <v>367</v>
      </c>
      <c r="F161" s="37">
        <v>0</v>
      </c>
    </row>
    <row r="162" spans="1:6" x14ac:dyDescent="0.25">
      <c r="A162" s="38"/>
      <c r="B162" s="39" t="s">
        <v>147</v>
      </c>
      <c r="C162" s="40">
        <v>799</v>
      </c>
      <c r="D162" s="40">
        <v>415</v>
      </c>
      <c r="E162" s="40">
        <v>384</v>
      </c>
      <c r="F162" s="40">
        <v>0</v>
      </c>
    </row>
    <row r="163" spans="1:6" x14ac:dyDescent="0.25">
      <c r="A163" s="35"/>
      <c r="B163" s="36" t="s">
        <v>148</v>
      </c>
      <c r="C163" s="37">
        <v>784</v>
      </c>
      <c r="D163" s="37">
        <v>387</v>
      </c>
      <c r="E163" s="37">
        <v>397</v>
      </c>
      <c r="F163" s="37">
        <v>0</v>
      </c>
    </row>
    <row r="164" spans="1:6" x14ac:dyDescent="0.25">
      <c r="A164" s="38"/>
      <c r="B164" s="39" t="s">
        <v>149</v>
      </c>
      <c r="C164" s="40">
        <v>791</v>
      </c>
      <c r="D164" s="40">
        <v>402</v>
      </c>
      <c r="E164" s="40">
        <v>389</v>
      </c>
      <c r="F164" s="40">
        <v>0</v>
      </c>
    </row>
    <row r="165" spans="1:6" x14ac:dyDescent="0.25">
      <c r="A165" s="35"/>
      <c r="B165" s="36" t="s">
        <v>150</v>
      </c>
      <c r="C165" s="37">
        <v>756</v>
      </c>
      <c r="D165" s="37">
        <v>404</v>
      </c>
      <c r="E165" s="37">
        <v>352</v>
      </c>
      <c r="F165" s="37">
        <v>0</v>
      </c>
    </row>
    <row r="166" spans="1:6" x14ac:dyDescent="0.25">
      <c r="A166" s="38"/>
      <c r="B166" s="39" t="s">
        <v>151</v>
      </c>
      <c r="C166" s="40">
        <v>714</v>
      </c>
      <c r="D166" s="40">
        <v>352</v>
      </c>
      <c r="E166" s="40">
        <v>362</v>
      </c>
      <c r="F166" s="40">
        <v>0</v>
      </c>
    </row>
    <row r="167" spans="1:6" x14ac:dyDescent="0.25">
      <c r="A167" s="35"/>
      <c r="B167" s="36" t="s">
        <v>152</v>
      </c>
      <c r="C167" s="37">
        <v>745</v>
      </c>
      <c r="D167" s="37">
        <v>392</v>
      </c>
      <c r="E167" s="37">
        <v>353</v>
      </c>
      <c r="F167" s="37">
        <v>0</v>
      </c>
    </row>
    <row r="168" spans="1:6" x14ac:dyDescent="0.25">
      <c r="A168" s="38"/>
      <c r="B168" s="39" t="s">
        <v>153</v>
      </c>
      <c r="C168" s="40">
        <v>718</v>
      </c>
      <c r="D168" s="40">
        <v>358</v>
      </c>
      <c r="E168" s="40">
        <v>360</v>
      </c>
      <c r="F168" s="40">
        <v>0</v>
      </c>
    </row>
    <row r="169" spans="1:6" x14ac:dyDescent="0.25">
      <c r="A169" s="35"/>
      <c r="B169" s="36" t="s">
        <v>154</v>
      </c>
      <c r="C169" s="37">
        <v>698</v>
      </c>
      <c r="D169" s="37">
        <v>351</v>
      </c>
      <c r="E169" s="37">
        <v>347</v>
      </c>
      <c r="F169" s="37">
        <v>0</v>
      </c>
    </row>
    <row r="170" spans="1:6" x14ac:dyDescent="0.25">
      <c r="A170" s="38"/>
      <c r="B170" s="39" t="s">
        <v>155</v>
      </c>
      <c r="C170" s="40">
        <v>758</v>
      </c>
      <c r="D170" s="40">
        <v>379</v>
      </c>
      <c r="E170" s="40">
        <v>379</v>
      </c>
      <c r="F170" s="40">
        <v>0</v>
      </c>
    </row>
    <row r="171" spans="1:6" x14ac:dyDescent="0.25">
      <c r="A171" s="35"/>
      <c r="B171" s="36" t="s">
        <v>156</v>
      </c>
      <c r="C171" s="37">
        <v>732</v>
      </c>
      <c r="D171" s="37">
        <v>388</v>
      </c>
      <c r="E171" s="37">
        <v>344</v>
      </c>
      <c r="F171" s="37">
        <v>0</v>
      </c>
    </row>
    <row r="172" spans="1:6" x14ac:dyDescent="0.25">
      <c r="A172" s="38"/>
      <c r="B172" s="39" t="s">
        <v>157</v>
      </c>
      <c r="C172" s="40">
        <v>751</v>
      </c>
      <c r="D172" s="40">
        <v>387</v>
      </c>
      <c r="E172" s="40">
        <v>364</v>
      </c>
      <c r="F172" s="40">
        <v>0</v>
      </c>
    </row>
    <row r="173" spans="1:6" x14ac:dyDescent="0.25">
      <c r="A173" s="35">
        <v>2018</v>
      </c>
      <c r="B173" s="36" t="s">
        <v>1</v>
      </c>
      <c r="C173" s="37">
        <v>41446</v>
      </c>
      <c r="D173" s="37">
        <v>21046</v>
      </c>
      <c r="E173" s="37">
        <v>20400</v>
      </c>
      <c r="F173" s="37">
        <v>0</v>
      </c>
    </row>
    <row r="174" spans="1:6" x14ac:dyDescent="0.25">
      <c r="A174" s="38"/>
      <c r="B174" s="39" t="s">
        <v>2</v>
      </c>
      <c r="C174" s="40">
        <v>794</v>
      </c>
      <c r="D174" s="40">
        <v>427</v>
      </c>
      <c r="E174" s="40">
        <v>367</v>
      </c>
      <c r="F174" s="40">
        <v>0</v>
      </c>
    </row>
    <row r="175" spans="1:6" x14ac:dyDescent="0.25">
      <c r="A175" s="35"/>
      <c r="B175" s="36" t="s">
        <v>3</v>
      </c>
      <c r="C175" s="37">
        <v>722</v>
      </c>
      <c r="D175" s="37">
        <v>379</v>
      </c>
      <c r="E175" s="37">
        <v>343</v>
      </c>
      <c r="F175" s="37">
        <v>0</v>
      </c>
    </row>
    <row r="176" spans="1:6" x14ac:dyDescent="0.25">
      <c r="A176" s="38"/>
      <c r="B176" s="39" t="s">
        <v>4</v>
      </c>
      <c r="C176" s="40">
        <v>753</v>
      </c>
      <c r="D176" s="40">
        <v>383</v>
      </c>
      <c r="E176" s="40">
        <v>370</v>
      </c>
      <c r="F176" s="40">
        <v>0</v>
      </c>
    </row>
    <row r="177" spans="1:6" x14ac:dyDescent="0.25">
      <c r="A177" s="35"/>
      <c r="B177" s="36" t="s">
        <v>5</v>
      </c>
      <c r="C177" s="37">
        <v>793</v>
      </c>
      <c r="D177" s="37">
        <v>411</v>
      </c>
      <c r="E177" s="37">
        <v>382</v>
      </c>
      <c r="F177" s="37">
        <v>0</v>
      </c>
    </row>
    <row r="178" spans="1:6" x14ac:dyDescent="0.25">
      <c r="A178" s="38"/>
      <c r="B178" s="39" t="s">
        <v>6</v>
      </c>
      <c r="C178" s="40">
        <v>788</v>
      </c>
      <c r="D178" s="40">
        <v>385</v>
      </c>
      <c r="E178" s="40">
        <v>403</v>
      </c>
      <c r="F178" s="40">
        <v>0</v>
      </c>
    </row>
    <row r="179" spans="1:6" x14ac:dyDescent="0.25">
      <c r="A179" s="35"/>
      <c r="B179" s="36" t="s">
        <v>7</v>
      </c>
      <c r="C179" s="37">
        <v>764</v>
      </c>
      <c r="D179" s="37">
        <v>404</v>
      </c>
      <c r="E179" s="37">
        <v>360</v>
      </c>
      <c r="F179" s="37">
        <v>0</v>
      </c>
    </row>
    <row r="180" spans="1:6" x14ac:dyDescent="0.25">
      <c r="A180" s="38"/>
      <c r="B180" s="39" t="s">
        <v>8</v>
      </c>
      <c r="C180" s="40">
        <v>761</v>
      </c>
      <c r="D180" s="40">
        <v>372</v>
      </c>
      <c r="E180" s="40">
        <v>389</v>
      </c>
      <c r="F180" s="40">
        <v>0</v>
      </c>
    </row>
    <row r="181" spans="1:6" x14ac:dyDescent="0.25">
      <c r="A181" s="35"/>
      <c r="B181" s="36" t="s">
        <v>9</v>
      </c>
      <c r="C181" s="37">
        <v>736</v>
      </c>
      <c r="D181" s="37">
        <v>378</v>
      </c>
      <c r="E181" s="37">
        <v>358</v>
      </c>
      <c r="F181" s="37">
        <v>0</v>
      </c>
    </row>
    <row r="182" spans="1:6" x14ac:dyDescent="0.25">
      <c r="A182" s="38"/>
      <c r="B182" s="39" t="s">
        <v>10</v>
      </c>
      <c r="C182" s="40">
        <v>768</v>
      </c>
      <c r="D182" s="40">
        <v>377</v>
      </c>
      <c r="E182" s="40">
        <v>391</v>
      </c>
      <c r="F182" s="40">
        <v>0</v>
      </c>
    </row>
    <row r="183" spans="1:6" x14ac:dyDescent="0.25">
      <c r="A183" s="35"/>
      <c r="B183" s="36" t="s">
        <v>11</v>
      </c>
      <c r="C183" s="37">
        <v>808</v>
      </c>
      <c r="D183" s="37">
        <v>400</v>
      </c>
      <c r="E183" s="37">
        <v>408</v>
      </c>
      <c r="F183" s="37">
        <v>0</v>
      </c>
    </row>
    <row r="184" spans="1:6" x14ac:dyDescent="0.25">
      <c r="A184" s="38"/>
      <c r="B184" s="39" t="s">
        <v>12</v>
      </c>
      <c r="C184" s="40">
        <v>798</v>
      </c>
      <c r="D184" s="40">
        <v>404</v>
      </c>
      <c r="E184" s="40">
        <v>394</v>
      </c>
      <c r="F184" s="40">
        <v>0</v>
      </c>
    </row>
    <row r="185" spans="1:6" x14ac:dyDescent="0.25">
      <c r="A185" s="35"/>
      <c r="B185" s="36" t="s">
        <v>13</v>
      </c>
      <c r="C185" s="37">
        <v>745</v>
      </c>
      <c r="D185" s="37">
        <v>391</v>
      </c>
      <c r="E185" s="37">
        <v>354</v>
      </c>
      <c r="F185" s="37">
        <v>0</v>
      </c>
    </row>
    <row r="186" spans="1:6" x14ac:dyDescent="0.25">
      <c r="A186" s="38"/>
      <c r="B186" s="39" t="s">
        <v>14</v>
      </c>
      <c r="C186" s="40">
        <v>755</v>
      </c>
      <c r="D186" s="40">
        <v>422</v>
      </c>
      <c r="E186" s="40">
        <v>333</v>
      </c>
      <c r="F186" s="40">
        <v>0</v>
      </c>
    </row>
    <row r="187" spans="1:6" x14ac:dyDescent="0.25">
      <c r="A187" s="35"/>
      <c r="B187" s="36" t="s">
        <v>15</v>
      </c>
      <c r="C187" s="37">
        <v>751</v>
      </c>
      <c r="D187" s="37">
        <v>366</v>
      </c>
      <c r="E187" s="37">
        <v>385</v>
      </c>
      <c r="F187" s="37">
        <v>0</v>
      </c>
    </row>
    <row r="188" spans="1:6" x14ac:dyDescent="0.25">
      <c r="A188" s="38"/>
      <c r="B188" s="39" t="s">
        <v>16</v>
      </c>
      <c r="C188" s="40">
        <v>742</v>
      </c>
      <c r="D188" s="40">
        <v>393</v>
      </c>
      <c r="E188" s="40">
        <v>349</v>
      </c>
      <c r="F188" s="40">
        <v>0</v>
      </c>
    </row>
    <row r="189" spans="1:6" x14ac:dyDescent="0.25">
      <c r="A189" s="35"/>
      <c r="B189" s="36" t="s">
        <v>17</v>
      </c>
      <c r="C189" s="37">
        <v>710</v>
      </c>
      <c r="D189" s="37">
        <v>363</v>
      </c>
      <c r="E189" s="37">
        <v>347</v>
      </c>
      <c r="F189" s="37">
        <v>0</v>
      </c>
    </row>
    <row r="190" spans="1:6" x14ac:dyDescent="0.25">
      <c r="A190" s="38"/>
      <c r="B190" s="39" t="s">
        <v>18</v>
      </c>
      <c r="C190" s="40">
        <v>721</v>
      </c>
      <c r="D190" s="40">
        <v>360</v>
      </c>
      <c r="E190" s="40">
        <v>361</v>
      </c>
      <c r="F190" s="40">
        <v>0</v>
      </c>
    </row>
    <row r="191" spans="1:6" x14ac:dyDescent="0.25">
      <c r="A191" s="35"/>
      <c r="B191" s="36" t="s">
        <v>19</v>
      </c>
      <c r="C191" s="37">
        <v>773</v>
      </c>
      <c r="D191" s="37">
        <v>398</v>
      </c>
      <c r="E191" s="37">
        <v>375</v>
      </c>
      <c r="F191" s="37">
        <v>0</v>
      </c>
    </row>
    <row r="192" spans="1:6" x14ac:dyDescent="0.25">
      <c r="A192" s="38"/>
      <c r="B192" s="39" t="s">
        <v>20</v>
      </c>
      <c r="C192" s="40">
        <v>785</v>
      </c>
      <c r="D192" s="40">
        <v>393</v>
      </c>
      <c r="E192" s="40">
        <v>392</v>
      </c>
      <c r="F192" s="40">
        <v>0</v>
      </c>
    </row>
    <row r="193" spans="1:6" x14ac:dyDescent="0.25">
      <c r="A193" s="35"/>
      <c r="B193" s="36" t="s">
        <v>21</v>
      </c>
      <c r="C193" s="37">
        <v>847</v>
      </c>
      <c r="D193" s="37">
        <v>423</v>
      </c>
      <c r="E193" s="37">
        <v>424</v>
      </c>
      <c r="F193" s="37">
        <v>0</v>
      </c>
    </row>
    <row r="194" spans="1:6" x14ac:dyDescent="0.25">
      <c r="A194" s="38"/>
      <c r="B194" s="39" t="s">
        <v>22</v>
      </c>
      <c r="C194" s="40">
        <v>791</v>
      </c>
      <c r="D194" s="40">
        <v>399</v>
      </c>
      <c r="E194" s="40">
        <v>392</v>
      </c>
      <c r="F194" s="40">
        <v>0</v>
      </c>
    </row>
    <row r="195" spans="1:6" ht="17.100000000000001" customHeight="1" x14ac:dyDescent="0.25">
      <c r="A195" s="35"/>
      <c r="B195" s="36" t="s">
        <v>23</v>
      </c>
      <c r="C195" s="37">
        <v>834</v>
      </c>
      <c r="D195" s="37">
        <v>401</v>
      </c>
      <c r="E195" s="37">
        <v>433</v>
      </c>
      <c r="F195" s="37">
        <v>0</v>
      </c>
    </row>
    <row r="196" spans="1:6" x14ac:dyDescent="0.25">
      <c r="A196" s="38"/>
      <c r="B196" s="39" t="s">
        <v>27</v>
      </c>
      <c r="C196" s="40">
        <v>918</v>
      </c>
      <c r="D196" s="40">
        <v>433</v>
      </c>
      <c r="E196" s="40">
        <v>485</v>
      </c>
      <c r="F196" s="40">
        <v>0</v>
      </c>
    </row>
    <row r="197" spans="1:6" x14ac:dyDescent="0.25">
      <c r="A197" s="35"/>
      <c r="B197" s="36" t="s">
        <v>28</v>
      </c>
      <c r="C197" s="37">
        <v>894</v>
      </c>
      <c r="D197" s="37">
        <v>451</v>
      </c>
      <c r="E197" s="37">
        <v>443</v>
      </c>
      <c r="F197" s="37">
        <v>0</v>
      </c>
    </row>
    <row r="198" spans="1:6" x14ac:dyDescent="0.25">
      <c r="A198" s="38"/>
      <c r="B198" s="39" t="s">
        <v>130</v>
      </c>
      <c r="C198" s="40">
        <v>881</v>
      </c>
      <c r="D198" s="40">
        <v>463</v>
      </c>
      <c r="E198" s="40">
        <v>418</v>
      </c>
      <c r="F198" s="40">
        <v>0</v>
      </c>
    </row>
    <row r="199" spans="1:6" x14ac:dyDescent="0.25">
      <c r="A199" s="35"/>
      <c r="B199" s="36" t="s">
        <v>131</v>
      </c>
      <c r="C199" s="37">
        <v>899</v>
      </c>
      <c r="D199" s="37">
        <v>447</v>
      </c>
      <c r="E199" s="37">
        <v>452</v>
      </c>
      <c r="F199" s="37">
        <v>0</v>
      </c>
    </row>
    <row r="200" spans="1:6" x14ac:dyDescent="0.25">
      <c r="A200" s="38"/>
      <c r="B200" s="39" t="s">
        <v>132</v>
      </c>
      <c r="C200" s="40">
        <v>891</v>
      </c>
      <c r="D200" s="40">
        <v>442</v>
      </c>
      <c r="E200" s="40">
        <v>449</v>
      </c>
      <c r="F200" s="40">
        <v>0</v>
      </c>
    </row>
    <row r="201" spans="1:6" x14ac:dyDescent="0.25">
      <c r="A201" s="35"/>
      <c r="B201" s="36" t="s">
        <v>133</v>
      </c>
      <c r="C201" s="37">
        <v>862</v>
      </c>
      <c r="D201" s="37">
        <v>400</v>
      </c>
      <c r="E201" s="37">
        <v>462</v>
      </c>
      <c r="F201" s="37">
        <v>0</v>
      </c>
    </row>
    <row r="202" spans="1:6" x14ac:dyDescent="0.25">
      <c r="A202" s="38"/>
      <c r="B202" s="39" t="s">
        <v>134</v>
      </c>
      <c r="C202" s="40">
        <v>830</v>
      </c>
      <c r="D202" s="40">
        <v>425</v>
      </c>
      <c r="E202" s="40">
        <v>405</v>
      </c>
      <c r="F202" s="40">
        <v>0</v>
      </c>
    </row>
    <row r="203" spans="1:6" x14ac:dyDescent="0.25">
      <c r="A203" s="35"/>
      <c r="B203" s="36" t="s">
        <v>135</v>
      </c>
      <c r="C203" s="37">
        <v>780</v>
      </c>
      <c r="D203" s="37">
        <v>408</v>
      </c>
      <c r="E203" s="37">
        <v>372</v>
      </c>
      <c r="F203" s="37">
        <v>0</v>
      </c>
    </row>
    <row r="204" spans="1:6" x14ac:dyDescent="0.25">
      <c r="A204" s="38"/>
      <c r="B204" s="39" t="s">
        <v>136</v>
      </c>
      <c r="C204" s="40">
        <v>814</v>
      </c>
      <c r="D204" s="40">
        <v>417</v>
      </c>
      <c r="E204" s="40">
        <v>397</v>
      </c>
      <c r="F204" s="40">
        <v>0</v>
      </c>
    </row>
    <row r="205" spans="1:6" x14ac:dyDescent="0.25">
      <c r="A205" s="35"/>
      <c r="B205" s="36" t="s">
        <v>137</v>
      </c>
      <c r="C205" s="37">
        <v>834</v>
      </c>
      <c r="D205" s="37">
        <v>424</v>
      </c>
      <c r="E205" s="37">
        <v>410</v>
      </c>
      <c r="F205" s="37">
        <v>0</v>
      </c>
    </row>
    <row r="206" spans="1:6" x14ac:dyDescent="0.25">
      <c r="A206" s="38"/>
      <c r="B206" s="39" t="s">
        <v>138</v>
      </c>
      <c r="C206" s="40">
        <v>792</v>
      </c>
      <c r="D206" s="40">
        <v>391</v>
      </c>
      <c r="E206" s="40">
        <v>401</v>
      </c>
      <c r="F206" s="40">
        <v>0</v>
      </c>
    </row>
    <row r="207" spans="1:6" x14ac:dyDescent="0.25">
      <c r="A207" s="35"/>
      <c r="B207" s="36" t="s">
        <v>139</v>
      </c>
      <c r="C207" s="37">
        <v>771</v>
      </c>
      <c r="D207" s="37">
        <v>388</v>
      </c>
      <c r="E207" s="37">
        <v>383</v>
      </c>
      <c r="F207" s="37">
        <v>0</v>
      </c>
    </row>
    <row r="208" spans="1:6" x14ac:dyDescent="0.25">
      <c r="A208" s="38"/>
      <c r="B208" s="39" t="s">
        <v>140</v>
      </c>
      <c r="C208" s="40">
        <v>764</v>
      </c>
      <c r="D208" s="40">
        <v>379</v>
      </c>
      <c r="E208" s="40">
        <v>385</v>
      </c>
      <c r="F208" s="40">
        <v>0</v>
      </c>
    </row>
    <row r="209" spans="1:6" x14ac:dyDescent="0.25">
      <c r="A209" s="35"/>
      <c r="B209" s="36" t="s">
        <v>141</v>
      </c>
      <c r="C209" s="37">
        <v>780</v>
      </c>
      <c r="D209" s="37">
        <v>407</v>
      </c>
      <c r="E209" s="37">
        <v>373</v>
      </c>
      <c r="F209" s="37">
        <v>0</v>
      </c>
    </row>
    <row r="210" spans="1:6" x14ac:dyDescent="0.25">
      <c r="A210" s="38"/>
      <c r="B210" s="39" t="s">
        <v>142</v>
      </c>
      <c r="C210" s="40">
        <v>823</v>
      </c>
      <c r="D210" s="40">
        <v>411</v>
      </c>
      <c r="E210" s="40">
        <v>412</v>
      </c>
      <c r="F210" s="40">
        <v>0</v>
      </c>
    </row>
    <row r="211" spans="1:6" x14ac:dyDescent="0.25">
      <c r="A211" s="35"/>
      <c r="B211" s="36" t="s">
        <v>143</v>
      </c>
      <c r="C211" s="37">
        <v>812</v>
      </c>
      <c r="D211" s="37">
        <v>397</v>
      </c>
      <c r="E211" s="37">
        <v>415</v>
      </c>
      <c r="F211" s="37">
        <v>0</v>
      </c>
    </row>
    <row r="212" spans="1:6" x14ac:dyDescent="0.25">
      <c r="A212" s="38"/>
      <c r="B212" s="39" t="s">
        <v>144</v>
      </c>
      <c r="C212" s="40">
        <v>728</v>
      </c>
      <c r="D212" s="40">
        <v>376</v>
      </c>
      <c r="E212" s="40">
        <v>352</v>
      </c>
      <c r="F212" s="40">
        <v>0</v>
      </c>
    </row>
    <row r="213" spans="1:6" x14ac:dyDescent="0.25">
      <c r="A213" s="35"/>
      <c r="B213" s="36" t="s">
        <v>145</v>
      </c>
      <c r="C213" s="37">
        <v>786</v>
      </c>
      <c r="D213" s="37">
        <v>390</v>
      </c>
      <c r="E213" s="37">
        <v>396</v>
      </c>
      <c r="F213" s="37">
        <v>0</v>
      </c>
    </row>
    <row r="214" spans="1:6" x14ac:dyDescent="0.25">
      <c r="A214" s="38"/>
      <c r="B214" s="39" t="s">
        <v>146</v>
      </c>
      <c r="C214" s="40">
        <v>804</v>
      </c>
      <c r="D214" s="40">
        <v>394</v>
      </c>
      <c r="E214" s="40">
        <v>410</v>
      </c>
      <c r="F214" s="40">
        <v>0</v>
      </c>
    </row>
    <row r="215" spans="1:6" x14ac:dyDescent="0.25">
      <c r="A215" s="35"/>
      <c r="B215" s="36" t="s">
        <v>147</v>
      </c>
      <c r="C215" s="37">
        <v>763</v>
      </c>
      <c r="D215" s="37">
        <v>380</v>
      </c>
      <c r="E215" s="37">
        <v>383</v>
      </c>
      <c r="F215" s="37">
        <v>0</v>
      </c>
    </row>
    <row r="216" spans="1:6" x14ac:dyDescent="0.25">
      <c r="A216" s="38"/>
      <c r="B216" s="39" t="s">
        <v>148</v>
      </c>
      <c r="C216" s="40">
        <v>783</v>
      </c>
      <c r="D216" s="40">
        <v>413</v>
      </c>
      <c r="E216" s="40">
        <v>370</v>
      </c>
      <c r="F216" s="40">
        <v>0</v>
      </c>
    </row>
    <row r="217" spans="1:6" x14ac:dyDescent="0.25">
      <c r="A217" s="35"/>
      <c r="B217" s="36" t="s">
        <v>149</v>
      </c>
      <c r="C217" s="37">
        <v>777</v>
      </c>
      <c r="D217" s="37">
        <v>402</v>
      </c>
      <c r="E217" s="37">
        <v>375</v>
      </c>
      <c r="F217" s="37">
        <v>0</v>
      </c>
    </row>
    <row r="218" spans="1:6" x14ac:dyDescent="0.25">
      <c r="A218" s="38"/>
      <c r="B218" s="39" t="s">
        <v>150</v>
      </c>
      <c r="C218" s="40">
        <v>804</v>
      </c>
      <c r="D218" s="40">
        <v>445</v>
      </c>
      <c r="E218" s="40">
        <v>359</v>
      </c>
      <c r="F218" s="40">
        <v>0</v>
      </c>
    </row>
    <row r="219" spans="1:6" x14ac:dyDescent="0.25">
      <c r="A219" s="35"/>
      <c r="B219" s="36" t="s">
        <v>151</v>
      </c>
      <c r="C219" s="37">
        <v>796</v>
      </c>
      <c r="D219" s="37">
        <v>383</v>
      </c>
      <c r="E219" s="37">
        <v>413</v>
      </c>
      <c r="F219" s="37">
        <v>0</v>
      </c>
    </row>
    <row r="220" spans="1:6" x14ac:dyDescent="0.25">
      <c r="A220" s="38"/>
      <c r="B220" s="39" t="s">
        <v>152</v>
      </c>
      <c r="C220" s="40">
        <v>800</v>
      </c>
      <c r="D220" s="40">
        <v>413</v>
      </c>
      <c r="E220" s="40">
        <v>387</v>
      </c>
      <c r="F220" s="40">
        <v>0</v>
      </c>
    </row>
    <row r="221" spans="1:6" x14ac:dyDescent="0.25">
      <c r="A221" s="35"/>
      <c r="B221" s="36" t="s">
        <v>153</v>
      </c>
      <c r="C221" s="37">
        <v>819</v>
      </c>
      <c r="D221" s="37">
        <v>416</v>
      </c>
      <c r="E221" s="37">
        <v>403</v>
      </c>
      <c r="F221" s="37">
        <v>0</v>
      </c>
    </row>
    <row r="222" spans="1:6" x14ac:dyDescent="0.25">
      <c r="A222" s="38"/>
      <c r="B222" s="39" t="s">
        <v>154</v>
      </c>
      <c r="C222" s="40">
        <v>833</v>
      </c>
      <c r="D222" s="40">
        <v>431</v>
      </c>
      <c r="E222" s="40">
        <v>402</v>
      </c>
      <c r="F222" s="40">
        <v>0</v>
      </c>
    </row>
    <row r="223" spans="1:6" x14ac:dyDescent="0.25">
      <c r="A223" s="35"/>
      <c r="B223" s="36" t="s">
        <v>155</v>
      </c>
      <c r="C223" s="37">
        <v>800</v>
      </c>
      <c r="D223" s="37">
        <v>428</v>
      </c>
      <c r="E223" s="37">
        <v>372</v>
      </c>
      <c r="F223" s="37">
        <v>0</v>
      </c>
    </row>
    <row r="224" spans="1:6" x14ac:dyDescent="0.25">
      <c r="A224" s="38"/>
      <c r="B224" s="39" t="s">
        <v>156</v>
      </c>
      <c r="C224" s="40">
        <v>805</v>
      </c>
      <c r="D224" s="40">
        <v>411</v>
      </c>
      <c r="E224" s="40">
        <v>394</v>
      </c>
      <c r="F224" s="40">
        <v>0</v>
      </c>
    </row>
    <row r="225" spans="1:6" x14ac:dyDescent="0.25">
      <c r="A225" s="35"/>
      <c r="B225" s="36" t="s">
        <v>157</v>
      </c>
      <c r="C225" s="37">
        <v>864</v>
      </c>
      <c r="D225" s="37">
        <v>452</v>
      </c>
      <c r="E225" s="37">
        <v>412</v>
      </c>
      <c r="F225" s="37">
        <v>0</v>
      </c>
    </row>
    <row r="226" spans="1:6" x14ac:dyDescent="0.25">
      <c r="A226" s="38">
        <v>2019</v>
      </c>
      <c r="B226" s="39" t="s">
        <v>1</v>
      </c>
      <c r="C226" s="40">
        <v>43221</v>
      </c>
      <c r="D226" s="40">
        <v>22112</v>
      </c>
      <c r="E226" s="40">
        <v>21108</v>
      </c>
      <c r="F226" s="40">
        <v>1</v>
      </c>
    </row>
    <row r="227" spans="1:6" x14ac:dyDescent="0.25">
      <c r="A227" s="35"/>
      <c r="B227" s="36" t="s">
        <v>2</v>
      </c>
      <c r="C227" s="37">
        <v>904</v>
      </c>
      <c r="D227" s="37">
        <v>481</v>
      </c>
      <c r="E227" s="37">
        <v>423</v>
      </c>
      <c r="F227" s="37">
        <v>0</v>
      </c>
    </row>
    <row r="228" spans="1:6" x14ac:dyDescent="0.25">
      <c r="A228" s="38"/>
      <c r="B228" s="39" t="s">
        <v>3</v>
      </c>
      <c r="C228" s="40">
        <v>800</v>
      </c>
      <c r="D228" s="40">
        <v>413</v>
      </c>
      <c r="E228" s="40">
        <v>387</v>
      </c>
      <c r="F228" s="40">
        <v>0</v>
      </c>
    </row>
    <row r="229" spans="1:6" x14ac:dyDescent="0.25">
      <c r="A229" s="35"/>
      <c r="B229" s="36" t="s">
        <v>4</v>
      </c>
      <c r="C229" s="37">
        <v>836</v>
      </c>
      <c r="D229" s="37">
        <v>441</v>
      </c>
      <c r="E229" s="37">
        <v>395</v>
      </c>
      <c r="F229" s="37">
        <v>0</v>
      </c>
    </row>
    <row r="230" spans="1:6" x14ac:dyDescent="0.25">
      <c r="A230" s="38"/>
      <c r="B230" s="39" t="s">
        <v>5</v>
      </c>
      <c r="C230" s="40">
        <v>749</v>
      </c>
      <c r="D230" s="40">
        <v>406</v>
      </c>
      <c r="E230" s="40">
        <v>343</v>
      </c>
      <c r="F230" s="40">
        <v>0</v>
      </c>
    </row>
    <row r="231" spans="1:6" x14ac:dyDescent="0.25">
      <c r="A231" s="35"/>
      <c r="B231" s="36" t="s">
        <v>6</v>
      </c>
      <c r="C231" s="37">
        <v>764</v>
      </c>
      <c r="D231" s="37">
        <v>392</v>
      </c>
      <c r="E231" s="37">
        <v>372</v>
      </c>
      <c r="F231" s="37">
        <v>0</v>
      </c>
    </row>
    <row r="232" spans="1:6" x14ac:dyDescent="0.25">
      <c r="A232" s="38"/>
      <c r="B232" s="39" t="s">
        <v>7</v>
      </c>
      <c r="C232" s="40">
        <v>793</v>
      </c>
      <c r="D232" s="40">
        <v>426</v>
      </c>
      <c r="E232" s="40">
        <v>367</v>
      </c>
      <c r="F232" s="40">
        <v>0</v>
      </c>
    </row>
    <row r="233" spans="1:6" x14ac:dyDescent="0.25">
      <c r="A233" s="35"/>
      <c r="B233" s="36" t="s">
        <v>8</v>
      </c>
      <c r="C233" s="37">
        <v>700</v>
      </c>
      <c r="D233" s="37">
        <v>352</v>
      </c>
      <c r="E233" s="37">
        <v>348</v>
      </c>
      <c r="F233" s="37">
        <v>0</v>
      </c>
    </row>
    <row r="234" spans="1:6" x14ac:dyDescent="0.25">
      <c r="A234" s="38"/>
      <c r="B234" s="39" t="s">
        <v>9</v>
      </c>
      <c r="C234" s="40">
        <v>789</v>
      </c>
      <c r="D234" s="40">
        <v>386</v>
      </c>
      <c r="E234" s="40">
        <v>403</v>
      </c>
      <c r="F234" s="40">
        <v>0</v>
      </c>
    </row>
    <row r="235" spans="1:6" x14ac:dyDescent="0.25">
      <c r="A235" s="35"/>
      <c r="B235" s="36" t="s">
        <v>10</v>
      </c>
      <c r="C235" s="37">
        <v>756</v>
      </c>
      <c r="D235" s="37">
        <v>386</v>
      </c>
      <c r="E235" s="37">
        <v>370</v>
      </c>
      <c r="F235" s="37">
        <v>0</v>
      </c>
    </row>
    <row r="236" spans="1:6" x14ac:dyDescent="0.25">
      <c r="A236" s="38"/>
      <c r="B236" s="39" t="s">
        <v>11</v>
      </c>
      <c r="C236" s="40">
        <v>765</v>
      </c>
      <c r="D236" s="40">
        <v>400</v>
      </c>
      <c r="E236" s="40">
        <v>365</v>
      </c>
      <c r="F236" s="40">
        <v>0</v>
      </c>
    </row>
    <row r="237" spans="1:6" x14ac:dyDescent="0.25">
      <c r="A237" s="35"/>
      <c r="B237" s="36" t="s">
        <v>12</v>
      </c>
      <c r="C237" s="37">
        <v>794</v>
      </c>
      <c r="D237" s="37">
        <v>403</v>
      </c>
      <c r="E237" s="37">
        <v>391</v>
      </c>
      <c r="F237" s="37">
        <v>0</v>
      </c>
    </row>
    <row r="238" spans="1:6" x14ac:dyDescent="0.25">
      <c r="A238" s="38"/>
      <c r="B238" s="39" t="s">
        <v>13</v>
      </c>
      <c r="C238" s="40">
        <v>735</v>
      </c>
      <c r="D238" s="40">
        <v>381</v>
      </c>
      <c r="E238" s="40">
        <v>354</v>
      </c>
      <c r="F238" s="40">
        <v>0</v>
      </c>
    </row>
    <row r="239" spans="1:6" x14ac:dyDescent="0.25">
      <c r="A239" s="35"/>
      <c r="B239" s="36" t="s">
        <v>14</v>
      </c>
      <c r="C239" s="37">
        <v>788</v>
      </c>
      <c r="D239" s="37">
        <v>398</v>
      </c>
      <c r="E239" s="37">
        <v>390</v>
      </c>
      <c r="F239" s="37">
        <v>0</v>
      </c>
    </row>
    <row r="240" spans="1:6" x14ac:dyDescent="0.25">
      <c r="A240" s="38"/>
      <c r="B240" s="39" t="s">
        <v>15</v>
      </c>
      <c r="C240" s="40">
        <v>743</v>
      </c>
      <c r="D240" s="40">
        <v>363</v>
      </c>
      <c r="E240" s="40">
        <v>380</v>
      </c>
      <c r="F240" s="40">
        <v>0</v>
      </c>
    </row>
    <row r="241" spans="1:6" x14ac:dyDescent="0.25">
      <c r="A241" s="35"/>
      <c r="B241" s="36" t="s">
        <v>16</v>
      </c>
      <c r="C241" s="37">
        <v>805</v>
      </c>
      <c r="D241" s="37">
        <v>408</v>
      </c>
      <c r="E241" s="37">
        <v>397</v>
      </c>
      <c r="F241" s="37">
        <v>0</v>
      </c>
    </row>
    <row r="242" spans="1:6" x14ac:dyDescent="0.25">
      <c r="A242" s="38"/>
      <c r="B242" s="39" t="s">
        <v>17</v>
      </c>
      <c r="C242" s="40">
        <v>772</v>
      </c>
      <c r="D242" s="40">
        <v>418</v>
      </c>
      <c r="E242" s="40">
        <v>354</v>
      </c>
      <c r="F242" s="40">
        <v>0</v>
      </c>
    </row>
    <row r="243" spans="1:6" x14ac:dyDescent="0.25">
      <c r="A243" s="35"/>
      <c r="B243" s="36" t="s">
        <v>18</v>
      </c>
      <c r="C243" s="37">
        <v>741</v>
      </c>
      <c r="D243" s="37">
        <v>386</v>
      </c>
      <c r="E243" s="37">
        <v>354</v>
      </c>
      <c r="F243" s="37">
        <v>1</v>
      </c>
    </row>
    <row r="244" spans="1:6" x14ac:dyDescent="0.25">
      <c r="A244" s="38"/>
      <c r="B244" s="39" t="s">
        <v>19</v>
      </c>
      <c r="C244" s="40">
        <v>792</v>
      </c>
      <c r="D244" s="40">
        <v>397</v>
      </c>
      <c r="E244" s="40">
        <v>395</v>
      </c>
      <c r="F244" s="40">
        <v>0</v>
      </c>
    </row>
    <row r="245" spans="1:6" x14ac:dyDescent="0.25">
      <c r="A245" s="35"/>
      <c r="B245" s="36" t="s">
        <v>20</v>
      </c>
      <c r="C245" s="37">
        <v>846</v>
      </c>
      <c r="D245" s="37">
        <v>417</v>
      </c>
      <c r="E245" s="37">
        <v>429</v>
      </c>
      <c r="F245" s="37">
        <v>0</v>
      </c>
    </row>
    <row r="246" spans="1:6" x14ac:dyDescent="0.25">
      <c r="A246" s="38"/>
      <c r="B246" s="39" t="s">
        <v>21</v>
      </c>
      <c r="C246" s="40">
        <v>773</v>
      </c>
      <c r="D246" s="40">
        <v>382</v>
      </c>
      <c r="E246" s="40">
        <v>391</v>
      </c>
      <c r="F246" s="40">
        <v>0</v>
      </c>
    </row>
    <row r="247" spans="1:6" x14ac:dyDescent="0.25">
      <c r="A247" s="35"/>
      <c r="B247" s="36" t="s">
        <v>22</v>
      </c>
      <c r="C247" s="37">
        <v>768</v>
      </c>
      <c r="D247" s="37">
        <v>387</v>
      </c>
      <c r="E247" s="37">
        <v>381</v>
      </c>
      <c r="F247" s="37">
        <v>0</v>
      </c>
    </row>
    <row r="248" spans="1:6" x14ac:dyDescent="0.25">
      <c r="A248" s="38"/>
      <c r="B248" s="39" t="s">
        <v>23</v>
      </c>
      <c r="C248" s="40">
        <v>847</v>
      </c>
      <c r="D248" s="40">
        <v>428</v>
      </c>
      <c r="E248" s="40">
        <v>419</v>
      </c>
      <c r="F248" s="40">
        <v>0</v>
      </c>
    </row>
    <row r="249" spans="1:6" x14ac:dyDescent="0.25">
      <c r="A249" s="35"/>
      <c r="B249" s="36" t="s">
        <v>27</v>
      </c>
      <c r="C249" s="37">
        <v>861</v>
      </c>
      <c r="D249" s="37">
        <v>447</v>
      </c>
      <c r="E249" s="37">
        <v>414</v>
      </c>
      <c r="F249" s="37">
        <v>0</v>
      </c>
    </row>
    <row r="250" spans="1:6" x14ac:dyDescent="0.25">
      <c r="A250" s="38"/>
      <c r="B250" s="39" t="s">
        <v>28</v>
      </c>
      <c r="C250" s="40">
        <v>796</v>
      </c>
      <c r="D250" s="40">
        <v>405</v>
      </c>
      <c r="E250" s="40">
        <v>391</v>
      </c>
      <c r="F250" s="40">
        <v>0</v>
      </c>
    </row>
    <row r="251" spans="1:6" x14ac:dyDescent="0.25">
      <c r="A251" s="35"/>
      <c r="B251" s="36" t="s">
        <v>130</v>
      </c>
      <c r="C251" s="37">
        <v>967</v>
      </c>
      <c r="D251" s="37">
        <v>483</v>
      </c>
      <c r="E251" s="37">
        <v>484</v>
      </c>
      <c r="F251" s="37">
        <v>0</v>
      </c>
    </row>
    <row r="252" spans="1:6" x14ac:dyDescent="0.25">
      <c r="A252" s="38"/>
      <c r="B252" s="39" t="s">
        <v>131</v>
      </c>
      <c r="C252" s="40">
        <v>857</v>
      </c>
      <c r="D252" s="40">
        <v>437</v>
      </c>
      <c r="E252" s="40">
        <v>420</v>
      </c>
      <c r="F252" s="40">
        <v>0</v>
      </c>
    </row>
    <row r="253" spans="1:6" x14ac:dyDescent="0.25">
      <c r="A253" s="35"/>
      <c r="B253" s="36" t="s">
        <v>132</v>
      </c>
      <c r="C253" s="37">
        <v>872</v>
      </c>
      <c r="D253" s="37">
        <v>431</v>
      </c>
      <c r="E253" s="37">
        <v>441</v>
      </c>
      <c r="F253" s="37">
        <v>0</v>
      </c>
    </row>
    <row r="254" spans="1:6" x14ac:dyDescent="0.25">
      <c r="A254" s="38"/>
      <c r="B254" s="39" t="s">
        <v>133</v>
      </c>
      <c r="C254" s="40">
        <v>868</v>
      </c>
      <c r="D254" s="40">
        <v>452</v>
      </c>
      <c r="E254" s="40">
        <v>416</v>
      </c>
      <c r="F254" s="40">
        <v>0</v>
      </c>
    </row>
    <row r="255" spans="1:6" x14ac:dyDescent="0.25">
      <c r="A255" s="35"/>
      <c r="B255" s="36" t="s">
        <v>134</v>
      </c>
      <c r="C255" s="37">
        <v>956</v>
      </c>
      <c r="D255" s="37">
        <v>487</v>
      </c>
      <c r="E255" s="37">
        <v>469</v>
      </c>
      <c r="F255" s="37">
        <v>0</v>
      </c>
    </row>
    <row r="256" spans="1:6" x14ac:dyDescent="0.25">
      <c r="A256" s="38"/>
      <c r="B256" s="39" t="s">
        <v>135</v>
      </c>
      <c r="C256" s="40">
        <v>824</v>
      </c>
      <c r="D256" s="40">
        <v>433</v>
      </c>
      <c r="E256" s="40">
        <v>391</v>
      </c>
      <c r="F256" s="40">
        <v>0</v>
      </c>
    </row>
    <row r="257" spans="1:6" x14ac:dyDescent="0.25">
      <c r="A257" s="35"/>
      <c r="B257" s="36" t="s">
        <v>136</v>
      </c>
      <c r="C257" s="37">
        <v>906</v>
      </c>
      <c r="D257" s="37">
        <v>452</v>
      </c>
      <c r="E257" s="37">
        <v>454</v>
      </c>
      <c r="F257" s="37">
        <v>0</v>
      </c>
    </row>
    <row r="258" spans="1:6" x14ac:dyDescent="0.25">
      <c r="A258" s="38"/>
      <c r="B258" s="39" t="s">
        <v>137</v>
      </c>
      <c r="C258" s="40">
        <v>902</v>
      </c>
      <c r="D258" s="40">
        <v>472</v>
      </c>
      <c r="E258" s="40">
        <v>430</v>
      </c>
      <c r="F258" s="40">
        <v>0</v>
      </c>
    </row>
    <row r="259" spans="1:6" x14ac:dyDescent="0.25">
      <c r="A259" s="35"/>
      <c r="B259" s="36" t="s">
        <v>138</v>
      </c>
      <c r="C259" s="37">
        <v>867</v>
      </c>
      <c r="D259" s="37">
        <v>435</v>
      </c>
      <c r="E259" s="37">
        <v>432</v>
      </c>
      <c r="F259" s="37">
        <v>0</v>
      </c>
    </row>
    <row r="260" spans="1:6" x14ac:dyDescent="0.25">
      <c r="A260" s="38"/>
      <c r="B260" s="39" t="s">
        <v>139</v>
      </c>
      <c r="C260" s="40">
        <v>862</v>
      </c>
      <c r="D260" s="40">
        <v>453</v>
      </c>
      <c r="E260" s="40">
        <v>409</v>
      </c>
      <c r="F260" s="40">
        <v>0</v>
      </c>
    </row>
    <row r="261" spans="1:6" x14ac:dyDescent="0.25">
      <c r="A261" s="35"/>
      <c r="B261" s="36" t="s">
        <v>140</v>
      </c>
      <c r="C261" s="37">
        <v>864</v>
      </c>
      <c r="D261" s="37">
        <v>438</v>
      </c>
      <c r="E261" s="37">
        <v>426</v>
      </c>
      <c r="F261" s="37">
        <v>0</v>
      </c>
    </row>
    <row r="262" spans="1:6" x14ac:dyDescent="0.25">
      <c r="A262" s="38"/>
      <c r="B262" s="39" t="s">
        <v>141</v>
      </c>
      <c r="C262" s="40">
        <v>897</v>
      </c>
      <c r="D262" s="40">
        <v>476</v>
      </c>
      <c r="E262" s="40">
        <v>421</v>
      </c>
      <c r="F262" s="40">
        <v>0</v>
      </c>
    </row>
    <row r="263" spans="1:6" x14ac:dyDescent="0.25">
      <c r="A263" s="35"/>
      <c r="B263" s="36" t="s">
        <v>142</v>
      </c>
      <c r="C263" s="37">
        <v>801</v>
      </c>
      <c r="D263" s="37">
        <v>390</v>
      </c>
      <c r="E263" s="37">
        <v>411</v>
      </c>
      <c r="F263" s="37">
        <v>0</v>
      </c>
    </row>
    <row r="264" spans="1:6" x14ac:dyDescent="0.25">
      <c r="A264" s="38"/>
      <c r="B264" s="39" t="s">
        <v>143</v>
      </c>
      <c r="C264" s="40">
        <v>894</v>
      </c>
      <c r="D264" s="40">
        <v>459</v>
      </c>
      <c r="E264" s="40">
        <v>435</v>
      </c>
      <c r="F264" s="40">
        <v>0</v>
      </c>
    </row>
    <row r="265" spans="1:6" x14ac:dyDescent="0.25">
      <c r="A265" s="35"/>
      <c r="B265" s="36" t="s">
        <v>144</v>
      </c>
      <c r="C265" s="37">
        <v>835</v>
      </c>
      <c r="D265" s="37">
        <v>443</v>
      </c>
      <c r="E265" s="37">
        <v>392</v>
      </c>
      <c r="F265" s="37">
        <v>0</v>
      </c>
    </row>
    <row r="266" spans="1:6" x14ac:dyDescent="0.25">
      <c r="A266" s="38"/>
      <c r="B266" s="39" t="s">
        <v>145</v>
      </c>
      <c r="C266" s="40">
        <v>861</v>
      </c>
      <c r="D266" s="40">
        <v>434</v>
      </c>
      <c r="E266" s="40">
        <v>427</v>
      </c>
      <c r="F266" s="40">
        <v>0</v>
      </c>
    </row>
    <row r="267" spans="1:6" x14ac:dyDescent="0.25">
      <c r="A267" s="35"/>
      <c r="B267" s="36" t="s">
        <v>146</v>
      </c>
      <c r="C267" s="37">
        <v>838</v>
      </c>
      <c r="D267" s="37">
        <v>427</v>
      </c>
      <c r="E267" s="37">
        <v>411</v>
      </c>
      <c r="F267" s="37">
        <v>0</v>
      </c>
    </row>
    <row r="268" spans="1:6" x14ac:dyDescent="0.25">
      <c r="A268" s="38"/>
      <c r="B268" s="39" t="s">
        <v>147</v>
      </c>
      <c r="C268" s="40">
        <v>891</v>
      </c>
      <c r="D268" s="40">
        <v>473</v>
      </c>
      <c r="E268" s="40">
        <v>418</v>
      </c>
      <c r="F268" s="40">
        <v>0</v>
      </c>
    </row>
    <row r="269" spans="1:6" x14ac:dyDescent="0.25">
      <c r="A269" s="35"/>
      <c r="B269" s="36" t="s">
        <v>148</v>
      </c>
      <c r="C269" s="37">
        <v>897</v>
      </c>
      <c r="D269" s="37">
        <v>451</v>
      </c>
      <c r="E269" s="37">
        <v>446</v>
      </c>
      <c r="F269" s="37">
        <v>0</v>
      </c>
    </row>
    <row r="270" spans="1:6" x14ac:dyDescent="0.25">
      <c r="A270" s="38"/>
      <c r="B270" s="39" t="s">
        <v>149</v>
      </c>
      <c r="C270" s="40">
        <v>840</v>
      </c>
      <c r="D270" s="40">
        <v>459</v>
      </c>
      <c r="E270" s="40">
        <v>381</v>
      </c>
      <c r="F270" s="40">
        <v>0</v>
      </c>
    </row>
    <row r="271" spans="1:6" x14ac:dyDescent="0.25">
      <c r="A271" s="35"/>
      <c r="B271" s="36" t="s">
        <v>150</v>
      </c>
      <c r="C271" s="37">
        <v>871</v>
      </c>
      <c r="D271" s="37">
        <v>437</v>
      </c>
      <c r="E271" s="37">
        <v>434</v>
      </c>
      <c r="F271" s="37">
        <v>0</v>
      </c>
    </row>
    <row r="272" spans="1:6" x14ac:dyDescent="0.25">
      <c r="A272" s="38"/>
      <c r="B272" s="39" t="s">
        <v>151</v>
      </c>
      <c r="C272" s="40">
        <v>926</v>
      </c>
      <c r="D272" s="40">
        <v>455</v>
      </c>
      <c r="E272" s="40">
        <v>471</v>
      </c>
      <c r="F272" s="40">
        <v>0</v>
      </c>
    </row>
    <row r="273" spans="1:7" x14ac:dyDescent="0.25">
      <c r="A273" s="35"/>
      <c r="B273" s="36" t="s">
        <v>152</v>
      </c>
      <c r="C273" s="37">
        <v>864</v>
      </c>
      <c r="D273" s="37">
        <v>405</v>
      </c>
      <c r="E273" s="37">
        <v>459</v>
      </c>
      <c r="F273" s="37">
        <v>0</v>
      </c>
    </row>
    <row r="274" spans="1:7" x14ac:dyDescent="0.25">
      <c r="A274" s="38"/>
      <c r="B274" s="39" t="s">
        <v>153</v>
      </c>
      <c r="C274" s="40">
        <v>825</v>
      </c>
      <c r="D274" s="40">
        <v>428</v>
      </c>
      <c r="E274" s="40">
        <v>397</v>
      </c>
      <c r="F274" s="40">
        <v>0</v>
      </c>
    </row>
    <row r="275" spans="1:7" x14ac:dyDescent="0.25">
      <c r="A275" s="35"/>
      <c r="B275" s="36" t="s">
        <v>154</v>
      </c>
      <c r="C275" s="37">
        <v>837</v>
      </c>
      <c r="D275" s="37">
        <v>425</v>
      </c>
      <c r="E275" s="37">
        <v>412</v>
      </c>
      <c r="F275" s="37">
        <v>0</v>
      </c>
    </row>
    <row r="276" spans="1:7" x14ac:dyDescent="0.25">
      <c r="A276" s="38"/>
      <c r="B276" s="39" t="s">
        <v>155</v>
      </c>
      <c r="C276" s="40">
        <v>812</v>
      </c>
      <c r="D276" s="40">
        <v>427</v>
      </c>
      <c r="E276" s="40">
        <v>385</v>
      </c>
      <c r="F276" s="40">
        <v>0</v>
      </c>
    </row>
    <row r="277" spans="1:7" x14ac:dyDescent="0.25">
      <c r="A277" s="35"/>
      <c r="B277" s="36" t="s">
        <v>156</v>
      </c>
      <c r="C277" s="37">
        <v>842</v>
      </c>
      <c r="D277" s="37">
        <v>406</v>
      </c>
      <c r="E277" s="37">
        <v>436</v>
      </c>
      <c r="F277" s="37">
        <v>0</v>
      </c>
    </row>
    <row r="278" spans="1:7" x14ac:dyDescent="0.25">
      <c r="A278" s="38"/>
      <c r="B278" s="39" t="s">
        <v>157</v>
      </c>
      <c r="C278" s="40">
        <v>828</v>
      </c>
      <c r="D278" s="40">
        <v>441</v>
      </c>
      <c r="E278" s="40">
        <v>387</v>
      </c>
      <c r="F278" s="40">
        <v>0</v>
      </c>
    </row>
    <row r="279" spans="1:7" x14ac:dyDescent="0.25">
      <c r="A279" s="35">
        <v>2020</v>
      </c>
      <c r="B279" s="36" t="s">
        <v>1</v>
      </c>
      <c r="C279" s="37">
        <v>59806</v>
      </c>
      <c r="D279" s="37">
        <v>32708</v>
      </c>
      <c r="E279" s="37">
        <v>27098</v>
      </c>
      <c r="F279" s="37">
        <v>0</v>
      </c>
    </row>
    <row r="280" spans="1:7" x14ac:dyDescent="0.25">
      <c r="A280" s="38"/>
      <c r="B280" s="39" t="s">
        <v>2</v>
      </c>
      <c r="C280" s="40">
        <v>866</v>
      </c>
      <c r="D280" s="40">
        <v>465</v>
      </c>
      <c r="E280" s="40">
        <v>401</v>
      </c>
      <c r="F280" s="40">
        <v>0</v>
      </c>
      <c r="G280" s="5"/>
    </row>
    <row r="281" spans="1:7" x14ac:dyDescent="0.25">
      <c r="A281" s="35"/>
      <c r="B281" s="36" t="s">
        <v>3</v>
      </c>
      <c r="C281" s="37">
        <v>910</v>
      </c>
      <c r="D281" s="37">
        <v>493</v>
      </c>
      <c r="E281" s="37">
        <v>417</v>
      </c>
      <c r="F281" s="37">
        <v>0</v>
      </c>
      <c r="G281" s="5"/>
    </row>
    <row r="282" spans="1:7" x14ac:dyDescent="0.25">
      <c r="A282" s="38"/>
      <c r="B282" s="39" t="s">
        <v>4</v>
      </c>
      <c r="C282" s="40">
        <v>859</v>
      </c>
      <c r="D282" s="40">
        <v>482</v>
      </c>
      <c r="E282" s="40">
        <v>377</v>
      </c>
      <c r="F282" s="40">
        <v>0</v>
      </c>
      <c r="G282" s="5"/>
    </row>
    <row r="283" spans="1:7" x14ac:dyDescent="0.25">
      <c r="A283" s="35"/>
      <c r="B283" s="36" t="s">
        <v>5</v>
      </c>
      <c r="C283" s="37">
        <v>778</v>
      </c>
      <c r="D283" s="37">
        <v>378</v>
      </c>
      <c r="E283" s="37">
        <v>400</v>
      </c>
      <c r="F283" s="37">
        <v>0</v>
      </c>
      <c r="G283" s="5"/>
    </row>
    <row r="284" spans="1:7" x14ac:dyDescent="0.25">
      <c r="A284" s="38"/>
      <c r="B284" s="39" t="s">
        <v>6</v>
      </c>
      <c r="C284" s="40">
        <v>802</v>
      </c>
      <c r="D284" s="40">
        <v>430</v>
      </c>
      <c r="E284" s="40">
        <v>372</v>
      </c>
      <c r="F284" s="40">
        <v>0</v>
      </c>
      <c r="G284" s="5"/>
    </row>
    <row r="285" spans="1:7" x14ac:dyDescent="0.25">
      <c r="A285" s="35"/>
      <c r="B285" s="36" t="s">
        <v>7</v>
      </c>
      <c r="C285" s="37">
        <v>766</v>
      </c>
      <c r="D285" s="37">
        <v>379</v>
      </c>
      <c r="E285" s="37">
        <v>387</v>
      </c>
      <c r="F285" s="37">
        <v>0</v>
      </c>
      <c r="G285" s="5"/>
    </row>
    <row r="286" spans="1:7" x14ac:dyDescent="0.25">
      <c r="A286" s="38"/>
      <c r="B286" s="39" t="s">
        <v>8</v>
      </c>
      <c r="C286" s="40">
        <v>816</v>
      </c>
      <c r="D286" s="40">
        <v>409</v>
      </c>
      <c r="E286" s="40">
        <v>407</v>
      </c>
      <c r="F286" s="40">
        <v>0</v>
      </c>
      <c r="G286" s="5"/>
    </row>
    <row r="287" spans="1:7" x14ac:dyDescent="0.25">
      <c r="A287" s="35"/>
      <c r="B287" s="36" t="s">
        <v>9</v>
      </c>
      <c r="C287" s="37">
        <v>825</v>
      </c>
      <c r="D287" s="37">
        <v>428</v>
      </c>
      <c r="E287" s="37">
        <v>397</v>
      </c>
      <c r="F287" s="37">
        <v>0</v>
      </c>
      <c r="G287" s="5"/>
    </row>
    <row r="288" spans="1:7" x14ac:dyDescent="0.25">
      <c r="A288" s="38"/>
      <c r="B288" s="39" t="s">
        <v>10</v>
      </c>
      <c r="C288" s="40">
        <v>817</v>
      </c>
      <c r="D288" s="40">
        <v>445</v>
      </c>
      <c r="E288" s="40">
        <v>372</v>
      </c>
      <c r="F288" s="40">
        <v>0</v>
      </c>
      <c r="G288" s="5"/>
    </row>
    <row r="289" spans="1:7" x14ac:dyDescent="0.25">
      <c r="A289" s="35"/>
      <c r="B289" s="36" t="s">
        <v>11</v>
      </c>
      <c r="C289" s="37">
        <v>774</v>
      </c>
      <c r="D289" s="37">
        <v>406</v>
      </c>
      <c r="E289" s="37">
        <v>368</v>
      </c>
      <c r="F289" s="37">
        <v>0</v>
      </c>
      <c r="G289" s="5"/>
    </row>
    <row r="290" spans="1:7" x14ac:dyDescent="0.25">
      <c r="A290" s="38"/>
      <c r="B290" s="39" t="s">
        <v>12</v>
      </c>
      <c r="C290" s="40">
        <v>797</v>
      </c>
      <c r="D290" s="40">
        <v>402</v>
      </c>
      <c r="E290" s="40">
        <v>395</v>
      </c>
      <c r="F290" s="40">
        <v>0</v>
      </c>
      <c r="G290" s="5"/>
    </row>
    <row r="291" spans="1:7" x14ac:dyDescent="0.25">
      <c r="A291" s="35"/>
      <c r="B291" s="36" t="s">
        <v>13</v>
      </c>
      <c r="C291" s="37">
        <v>816</v>
      </c>
      <c r="D291" s="37">
        <v>430</v>
      </c>
      <c r="E291" s="37">
        <v>386</v>
      </c>
      <c r="F291" s="37">
        <v>0</v>
      </c>
      <c r="G291" s="5"/>
    </row>
    <row r="292" spans="1:7" x14ac:dyDescent="0.25">
      <c r="A292" s="38"/>
      <c r="B292" s="39" t="s">
        <v>14</v>
      </c>
      <c r="C292" s="40">
        <v>802</v>
      </c>
      <c r="D292" s="40">
        <v>400</v>
      </c>
      <c r="E292" s="40">
        <v>402</v>
      </c>
      <c r="F292" s="40">
        <v>0</v>
      </c>
      <c r="G292" s="5"/>
    </row>
    <row r="293" spans="1:7" x14ac:dyDescent="0.25">
      <c r="A293" s="35"/>
      <c r="B293" s="36" t="s">
        <v>15</v>
      </c>
      <c r="C293" s="37">
        <v>812</v>
      </c>
      <c r="D293" s="37">
        <v>413</v>
      </c>
      <c r="E293" s="37">
        <v>399</v>
      </c>
      <c r="F293" s="37">
        <v>0</v>
      </c>
    </row>
    <row r="294" spans="1:7" x14ac:dyDescent="0.25">
      <c r="A294" s="38"/>
      <c r="B294" s="39" t="s">
        <v>16</v>
      </c>
      <c r="C294" s="40">
        <v>811</v>
      </c>
      <c r="D294" s="40">
        <v>405</v>
      </c>
      <c r="E294" s="40">
        <v>406</v>
      </c>
      <c r="F294" s="40">
        <v>0</v>
      </c>
    </row>
    <row r="295" spans="1:7" x14ac:dyDescent="0.25">
      <c r="A295" s="35"/>
      <c r="B295" s="36" t="s">
        <v>17</v>
      </c>
      <c r="C295" s="37">
        <v>843</v>
      </c>
      <c r="D295" s="37">
        <v>453</v>
      </c>
      <c r="E295" s="37">
        <v>390</v>
      </c>
      <c r="F295" s="37">
        <v>0</v>
      </c>
    </row>
    <row r="296" spans="1:7" x14ac:dyDescent="0.25">
      <c r="A296" s="38"/>
      <c r="B296" s="39" t="s">
        <v>18</v>
      </c>
      <c r="C296" s="40">
        <v>782</v>
      </c>
      <c r="D296" s="40">
        <v>412</v>
      </c>
      <c r="E296" s="40">
        <v>370</v>
      </c>
      <c r="F296" s="40">
        <v>0</v>
      </c>
    </row>
    <row r="297" spans="1:7" x14ac:dyDescent="0.25">
      <c r="A297" s="35"/>
      <c r="B297" s="36" t="s">
        <v>19</v>
      </c>
      <c r="C297" s="37">
        <v>838</v>
      </c>
      <c r="D297" s="37">
        <v>416</v>
      </c>
      <c r="E297" s="37">
        <v>422</v>
      </c>
      <c r="F297" s="37">
        <v>0</v>
      </c>
    </row>
    <row r="298" spans="1:7" x14ac:dyDescent="0.25">
      <c r="A298" s="38"/>
      <c r="B298" s="39" t="s">
        <v>20</v>
      </c>
      <c r="C298" s="40">
        <v>836</v>
      </c>
      <c r="D298" s="40">
        <v>434</v>
      </c>
      <c r="E298" s="40">
        <v>402</v>
      </c>
      <c r="F298" s="40">
        <v>0</v>
      </c>
    </row>
    <row r="299" spans="1:7" x14ac:dyDescent="0.25">
      <c r="A299" s="35"/>
      <c r="B299" s="36" t="s">
        <v>21</v>
      </c>
      <c r="C299" s="37">
        <v>985</v>
      </c>
      <c r="D299" s="37">
        <v>526</v>
      </c>
      <c r="E299" s="37">
        <v>459</v>
      </c>
      <c r="F299" s="37">
        <v>0</v>
      </c>
    </row>
    <row r="300" spans="1:7" x14ac:dyDescent="0.25">
      <c r="A300" s="38"/>
      <c r="B300" s="39" t="s">
        <v>22</v>
      </c>
      <c r="C300" s="40">
        <v>1043</v>
      </c>
      <c r="D300" s="40">
        <v>534</v>
      </c>
      <c r="E300" s="40">
        <v>509</v>
      </c>
      <c r="F300" s="40">
        <v>0</v>
      </c>
    </row>
    <row r="301" spans="1:7" x14ac:dyDescent="0.25">
      <c r="A301" s="35"/>
      <c r="B301" s="36" t="s">
        <v>23</v>
      </c>
      <c r="C301" s="37">
        <v>1131</v>
      </c>
      <c r="D301" s="37">
        <v>606</v>
      </c>
      <c r="E301" s="37">
        <v>525</v>
      </c>
      <c r="F301" s="37">
        <v>0</v>
      </c>
    </row>
    <row r="302" spans="1:7" x14ac:dyDescent="0.25">
      <c r="A302" s="38"/>
      <c r="B302" s="39" t="s">
        <v>27</v>
      </c>
      <c r="C302" s="40">
        <v>1386</v>
      </c>
      <c r="D302" s="40">
        <v>800</v>
      </c>
      <c r="E302" s="40">
        <v>586</v>
      </c>
      <c r="F302" s="40">
        <v>0</v>
      </c>
    </row>
    <row r="303" spans="1:7" x14ac:dyDescent="0.25">
      <c r="A303" s="35"/>
      <c r="B303" s="36" t="s">
        <v>28</v>
      </c>
      <c r="C303" s="37">
        <v>1538</v>
      </c>
      <c r="D303" s="37">
        <v>840</v>
      </c>
      <c r="E303" s="37">
        <v>698</v>
      </c>
      <c r="F303" s="37">
        <v>0</v>
      </c>
    </row>
    <row r="304" spans="1:7" x14ac:dyDescent="0.25">
      <c r="A304" s="38"/>
      <c r="B304" s="39" t="s">
        <v>130</v>
      </c>
      <c r="C304" s="40">
        <v>1910</v>
      </c>
      <c r="D304" s="40">
        <v>1113</v>
      </c>
      <c r="E304" s="40">
        <v>797</v>
      </c>
      <c r="F304" s="40">
        <v>0</v>
      </c>
    </row>
    <row r="305" spans="1:6" x14ac:dyDescent="0.25">
      <c r="A305" s="35"/>
      <c r="B305" s="36" t="s">
        <v>131</v>
      </c>
      <c r="C305" s="37">
        <v>2081</v>
      </c>
      <c r="D305" s="37">
        <v>1203</v>
      </c>
      <c r="E305" s="37">
        <v>878</v>
      </c>
      <c r="F305" s="37">
        <v>0</v>
      </c>
    </row>
    <row r="306" spans="1:6" x14ac:dyDescent="0.25">
      <c r="A306" s="38"/>
      <c r="B306" s="39" t="s">
        <v>132</v>
      </c>
      <c r="C306" s="40">
        <v>2070</v>
      </c>
      <c r="D306" s="40">
        <v>1206</v>
      </c>
      <c r="E306" s="40">
        <v>864</v>
      </c>
      <c r="F306" s="40">
        <v>0</v>
      </c>
    </row>
    <row r="307" spans="1:6" x14ac:dyDescent="0.25">
      <c r="A307" s="35"/>
      <c r="B307" s="36" t="s">
        <v>133</v>
      </c>
      <c r="C307" s="37">
        <v>2169</v>
      </c>
      <c r="D307" s="37">
        <v>1270</v>
      </c>
      <c r="E307" s="37">
        <v>899</v>
      </c>
      <c r="F307" s="37">
        <v>0</v>
      </c>
    </row>
    <row r="308" spans="1:6" x14ac:dyDescent="0.25">
      <c r="A308" s="38"/>
      <c r="B308" s="39" t="s">
        <v>134</v>
      </c>
      <c r="C308" s="40">
        <v>2085</v>
      </c>
      <c r="D308" s="40">
        <v>1256</v>
      </c>
      <c r="E308" s="40">
        <v>829</v>
      </c>
      <c r="F308" s="40">
        <v>0</v>
      </c>
    </row>
    <row r="309" spans="1:6" x14ac:dyDescent="0.25">
      <c r="A309" s="35"/>
      <c r="B309" s="36" t="s">
        <v>135</v>
      </c>
      <c r="C309" s="37">
        <v>1918</v>
      </c>
      <c r="D309" s="37">
        <v>1124</v>
      </c>
      <c r="E309" s="37">
        <v>794</v>
      </c>
      <c r="F309" s="37">
        <v>0</v>
      </c>
    </row>
    <row r="310" spans="1:6" x14ac:dyDescent="0.25">
      <c r="A310" s="38"/>
      <c r="B310" s="39" t="s">
        <v>136</v>
      </c>
      <c r="C310" s="40">
        <v>1784</v>
      </c>
      <c r="D310" s="40">
        <v>1009</v>
      </c>
      <c r="E310" s="40">
        <v>775</v>
      </c>
      <c r="F310" s="40">
        <v>0</v>
      </c>
    </row>
    <row r="311" spans="1:6" x14ac:dyDescent="0.25">
      <c r="A311" s="35"/>
      <c r="B311" s="36" t="s">
        <v>137</v>
      </c>
      <c r="C311" s="37">
        <v>1546</v>
      </c>
      <c r="D311" s="37">
        <v>879</v>
      </c>
      <c r="E311" s="37">
        <v>667</v>
      </c>
      <c r="F311" s="37">
        <v>0</v>
      </c>
    </row>
    <row r="312" spans="1:6" x14ac:dyDescent="0.25">
      <c r="A312" s="38"/>
      <c r="B312" s="39" t="s">
        <v>138</v>
      </c>
      <c r="C312" s="40">
        <v>1456</v>
      </c>
      <c r="D312" s="40">
        <v>812</v>
      </c>
      <c r="E312" s="40">
        <v>644</v>
      </c>
      <c r="F312" s="40">
        <v>0</v>
      </c>
    </row>
    <row r="313" spans="1:6" x14ac:dyDescent="0.25">
      <c r="A313" s="35"/>
      <c r="B313" s="36" t="s">
        <v>139</v>
      </c>
      <c r="C313" s="37">
        <v>1304</v>
      </c>
      <c r="D313" s="37">
        <v>736</v>
      </c>
      <c r="E313" s="37">
        <v>568</v>
      </c>
      <c r="F313" s="37">
        <v>0</v>
      </c>
    </row>
    <row r="314" spans="1:6" x14ac:dyDescent="0.25">
      <c r="A314" s="38"/>
      <c r="B314" s="39" t="s">
        <v>140</v>
      </c>
      <c r="C314" s="40">
        <v>1202</v>
      </c>
      <c r="D314" s="40">
        <v>665</v>
      </c>
      <c r="E314" s="40">
        <v>537</v>
      </c>
      <c r="F314" s="40">
        <v>0</v>
      </c>
    </row>
    <row r="315" spans="1:6" x14ac:dyDescent="0.25">
      <c r="A315" s="35"/>
      <c r="B315" s="36" t="s">
        <v>141</v>
      </c>
      <c r="C315" s="37">
        <v>1188</v>
      </c>
      <c r="D315" s="37">
        <v>666</v>
      </c>
      <c r="E315" s="37">
        <v>522</v>
      </c>
      <c r="F315" s="37">
        <v>0</v>
      </c>
    </row>
    <row r="316" spans="1:6" x14ac:dyDescent="0.25">
      <c r="A316" s="38"/>
      <c r="B316" s="39" t="s">
        <v>142</v>
      </c>
      <c r="C316" s="40">
        <v>1105</v>
      </c>
      <c r="D316" s="40">
        <v>594</v>
      </c>
      <c r="E316" s="40">
        <v>511</v>
      </c>
      <c r="F316" s="40">
        <v>0</v>
      </c>
    </row>
    <row r="317" spans="1:6" x14ac:dyDescent="0.25">
      <c r="A317" s="35"/>
      <c r="B317" s="36" t="s">
        <v>143</v>
      </c>
      <c r="C317" s="37">
        <v>1119</v>
      </c>
      <c r="D317" s="37">
        <v>592</v>
      </c>
      <c r="E317" s="37">
        <v>527</v>
      </c>
      <c r="F317" s="37">
        <v>0</v>
      </c>
    </row>
    <row r="318" spans="1:6" x14ac:dyDescent="0.25">
      <c r="A318" s="38"/>
      <c r="B318" s="39" t="s">
        <v>144</v>
      </c>
      <c r="C318" s="40">
        <v>1069</v>
      </c>
      <c r="D318" s="40">
        <v>573</v>
      </c>
      <c r="E318" s="40">
        <v>496</v>
      </c>
      <c r="F318" s="40">
        <v>0</v>
      </c>
    </row>
    <row r="319" spans="1:6" x14ac:dyDescent="0.25">
      <c r="A319" s="35"/>
      <c r="B319" s="36" t="s">
        <v>145</v>
      </c>
      <c r="C319" s="37">
        <v>1040</v>
      </c>
      <c r="D319" s="37">
        <v>563</v>
      </c>
      <c r="E319" s="37">
        <v>477</v>
      </c>
      <c r="F319" s="37">
        <v>0</v>
      </c>
    </row>
    <row r="320" spans="1:6" x14ac:dyDescent="0.25">
      <c r="A320" s="38"/>
      <c r="B320" s="39" t="s">
        <v>146</v>
      </c>
      <c r="C320" s="40">
        <v>1034</v>
      </c>
      <c r="D320" s="40">
        <v>552</v>
      </c>
      <c r="E320" s="40">
        <v>482</v>
      </c>
      <c r="F320" s="40">
        <v>0</v>
      </c>
    </row>
    <row r="321" spans="1:6" x14ac:dyDescent="0.25">
      <c r="A321" s="35"/>
      <c r="B321" s="36" t="s">
        <v>147</v>
      </c>
      <c r="C321" s="37">
        <v>971</v>
      </c>
      <c r="D321" s="37">
        <v>509</v>
      </c>
      <c r="E321" s="37">
        <v>462</v>
      </c>
      <c r="F321" s="37">
        <v>0</v>
      </c>
    </row>
    <row r="322" spans="1:6" x14ac:dyDescent="0.25">
      <c r="A322" s="38"/>
      <c r="B322" s="39" t="s">
        <v>148</v>
      </c>
      <c r="C322" s="40">
        <v>940</v>
      </c>
      <c r="D322" s="40">
        <v>522</v>
      </c>
      <c r="E322" s="40">
        <v>418</v>
      </c>
      <c r="F322" s="40">
        <v>0</v>
      </c>
    </row>
    <row r="323" spans="1:6" x14ac:dyDescent="0.25">
      <c r="A323" s="35"/>
      <c r="B323" s="36" t="s">
        <v>149</v>
      </c>
      <c r="C323" s="37">
        <v>932</v>
      </c>
      <c r="D323" s="37">
        <v>497</v>
      </c>
      <c r="E323" s="37">
        <v>435</v>
      </c>
      <c r="F323" s="37">
        <v>0</v>
      </c>
    </row>
    <row r="324" spans="1:6" x14ac:dyDescent="0.25">
      <c r="A324" s="38"/>
      <c r="B324" s="39" t="s">
        <v>150</v>
      </c>
      <c r="C324" s="40">
        <v>948</v>
      </c>
      <c r="D324" s="40">
        <v>518</v>
      </c>
      <c r="E324" s="40">
        <v>430</v>
      </c>
      <c r="F324" s="40">
        <v>0</v>
      </c>
    </row>
    <row r="325" spans="1:6" x14ac:dyDescent="0.25">
      <c r="A325" s="35"/>
      <c r="B325" s="36" t="s">
        <v>151</v>
      </c>
      <c r="C325" s="37">
        <v>960</v>
      </c>
      <c r="D325" s="37">
        <v>492</v>
      </c>
      <c r="E325" s="37">
        <v>468</v>
      </c>
      <c r="F325" s="37">
        <v>0</v>
      </c>
    </row>
    <row r="326" spans="1:6" x14ac:dyDescent="0.25">
      <c r="A326" s="38"/>
      <c r="B326" s="39" t="s">
        <v>152</v>
      </c>
      <c r="C326" s="40">
        <v>984</v>
      </c>
      <c r="D326" s="40">
        <v>500</v>
      </c>
      <c r="E326" s="40">
        <v>484</v>
      </c>
      <c r="F326" s="40">
        <v>0</v>
      </c>
    </row>
    <row r="327" spans="1:6" x14ac:dyDescent="0.25">
      <c r="A327" s="35"/>
      <c r="B327" s="36" t="s">
        <v>153</v>
      </c>
      <c r="C327" s="37">
        <v>982</v>
      </c>
      <c r="D327" s="37">
        <v>521</v>
      </c>
      <c r="E327" s="37">
        <v>461</v>
      </c>
      <c r="F327" s="37">
        <v>0</v>
      </c>
    </row>
    <row r="328" spans="1:6" x14ac:dyDescent="0.25">
      <c r="A328" s="38"/>
      <c r="B328" s="39" t="s">
        <v>154</v>
      </c>
      <c r="C328" s="40">
        <v>1002</v>
      </c>
      <c r="D328" s="40">
        <v>533</v>
      </c>
      <c r="E328" s="40">
        <v>469</v>
      </c>
      <c r="F328" s="40">
        <v>0</v>
      </c>
    </row>
    <row r="329" spans="1:6" x14ac:dyDescent="0.25">
      <c r="A329" s="35"/>
      <c r="B329" s="36" t="s">
        <v>155</v>
      </c>
      <c r="C329" s="37">
        <v>1079</v>
      </c>
      <c r="D329" s="37">
        <v>610</v>
      </c>
      <c r="E329" s="37">
        <v>469</v>
      </c>
      <c r="F329" s="37">
        <v>0</v>
      </c>
    </row>
    <row r="330" spans="1:6" x14ac:dyDescent="0.25">
      <c r="A330" s="38"/>
      <c r="B330" s="39" t="s">
        <v>156</v>
      </c>
      <c r="C330" s="40">
        <v>1029</v>
      </c>
      <c r="D330" s="40">
        <v>577</v>
      </c>
      <c r="E330" s="40">
        <v>452</v>
      </c>
      <c r="F330" s="40">
        <v>0</v>
      </c>
    </row>
    <row r="331" spans="1:6" x14ac:dyDescent="0.25">
      <c r="A331" s="35"/>
      <c r="B331" s="36" t="s">
        <v>157</v>
      </c>
      <c r="C331" s="37">
        <v>1088</v>
      </c>
      <c r="D331" s="37">
        <v>588</v>
      </c>
      <c r="E331" s="37">
        <v>500</v>
      </c>
      <c r="F331" s="37">
        <v>0</v>
      </c>
    </row>
    <row r="332" spans="1:6" x14ac:dyDescent="0.25">
      <c r="A332" s="38"/>
      <c r="B332" s="39" t="s">
        <v>158</v>
      </c>
      <c r="C332" s="40">
        <v>1178</v>
      </c>
      <c r="D332" s="40">
        <v>642</v>
      </c>
      <c r="E332" s="40">
        <v>536</v>
      </c>
      <c r="F332" s="40">
        <v>0</v>
      </c>
    </row>
    <row r="333" spans="1:6" x14ac:dyDescent="0.25">
      <c r="A333" s="35">
        <v>2021</v>
      </c>
      <c r="B333" s="36" t="s">
        <v>1</v>
      </c>
      <c r="C333" s="37">
        <v>66603</v>
      </c>
      <c r="D333" s="37">
        <v>35286</v>
      </c>
      <c r="E333" s="37">
        <v>31317</v>
      </c>
      <c r="F333" s="37">
        <v>0</v>
      </c>
    </row>
    <row r="334" spans="1:6" x14ac:dyDescent="0.25">
      <c r="A334" s="38"/>
      <c r="B334" s="39" t="s">
        <v>2</v>
      </c>
      <c r="C334" s="40">
        <v>1139</v>
      </c>
      <c r="D334" s="40">
        <v>590</v>
      </c>
      <c r="E334" s="40">
        <v>549</v>
      </c>
      <c r="F334" s="40">
        <v>0</v>
      </c>
    </row>
    <row r="335" spans="1:6" x14ac:dyDescent="0.25">
      <c r="A335" s="35"/>
      <c r="B335" s="36" t="s">
        <v>3</v>
      </c>
      <c r="C335" s="37">
        <v>1182</v>
      </c>
      <c r="D335" s="37">
        <v>632</v>
      </c>
      <c r="E335" s="37">
        <v>550</v>
      </c>
      <c r="F335" s="37">
        <v>0</v>
      </c>
    </row>
    <row r="336" spans="1:6" x14ac:dyDescent="0.25">
      <c r="A336" s="38"/>
      <c r="B336" s="39" t="s">
        <v>4</v>
      </c>
      <c r="C336" s="40">
        <v>1205</v>
      </c>
      <c r="D336" s="40">
        <v>646</v>
      </c>
      <c r="E336" s="40">
        <v>559</v>
      </c>
      <c r="F336" s="40">
        <v>0</v>
      </c>
    </row>
    <row r="337" spans="1:6" x14ac:dyDescent="0.25">
      <c r="A337" s="35"/>
      <c r="B337" s="36" t="s">
        <v>5</v>
      </c>
      <c r="C337" s="37">
        <v>1076</v>
      </c>
      <c r="D337" s="37">
        <v>575</v>
      </c>
      <c r="E337" s="37">
        <v>501</v>
      </c>
      <c r="F337" s="37">
        <v>0</v>
      </c>
    </row>
    <row r="338" spans="1:6" x14ac:dyDescent="0.25">
      <c r="A338" s="38"/>
      <c r="B338" s="39" t="s">
        <v>6</v>
      </c>
      <c r="C338" s="40">
        <v>1110</v>
      </c>
      <c r="D338" s="40">
        <v>604</v>
      </c>
      <c r="E338" s="40">
        <v>506</v>
      </c>
      <c r="F338" s="40">
        <v>0</v>
      </c>
    </row>
    <row r="339" spans="1:6" x14ac:dyDescent="0.25">
      <c r="A339" s="35"/>
      <c r="B339" s="36" t="s">
        <v>7</v>
      </c>
      <c r="C339" s="37">
        <v>1057</v>
      </c>
      <c r="D339" s="37">
        <v>583</v>
      </c>
      <c r="E339" s="37">
        <v>474</v>
      </c>
      <c r="F339" s="37">
        <v>0</v>
      </c>
    </row>
    <row r="340" spans="1:6" x14ac:dyDescent="0.25">
      <c r="A340" s="38"/>
      <c r="B340" s="39" t="s">
        <v>8</v>
      </c>
      <c r="C340" s="40">
        <v>1019</v>
      </c>
      <c r="D340" s="40">
        <v>534</v>
      </c>
      <c r="E340" s="40">
        <v>485</v>
      </c>
      <c r="F340" s="40">
        <v>0</v>
      </c>
    </row>
    <row r="341" spans="1:6" x14ac:dyDescent="0.25">
      <c r="A341" s="35"/>
      <c r="B341" s="36" t="s">
        <v>9</v>
      </c>
      <c r="C341" s="37">
        <v>1013</v>
      </c>
      <c r="D341" s="37">
        <v>539</v>
      </c>
      <c r="E341" s="37">
        <v>474</v>
      </c>
      <c r="F341" s="37">
        <v>0</v>
      </c>
    </row>
    <row r="342" spans="1:6" x14ac:dyDescent="0.25">
      <c r="A342" s="38"/>
      <c r="B342" s="39" t="s">
        <v>10</v>
      </c>
      <c r="C342" s="40">
        <v>1076</v>
      </c>
      <c r="D342" s="40">
        <v>577</v>
      </c>
      <c r="E342" s="40">
        <v>499</v>
      </c>
      <c r="F342" s="40">
        <v>0</v>
      </c>
    </row>
    <row r="343" spans="1:6" x14ac:dyDescent="0.25">
      <c r="A343" s="35"/>
      <c r="B343" s="36" t="s">
        <v>11</v>
      </c>
      <c r="C343" s="37">
        <v>1083</v>
      </c>
      <c r="D343" s="37">
        <v>560</v>
      </c>
      <c r="E343" s="37">
        <v>523</v>
      </c>
      <c r="F343" s="37">
        <v>0</v>
      </c>
    </row>
    <row r="344" spans="1:6" x14ac:dyDescent="0.25">
      <c r="A344" s="38"/>
      <c r="B344" s="39" t="s">
        <v>12</v>
      </c>
      <c r="C344" s="40">
        <v>1222</v>
      </c>
      <c r="D344" s="40">
        <v>660</v>
      </c>
      <c r="E344" s="40">
        <v>562</v>
      </c>
      <c r="F344" s="40">
        <v>0</v>
      </c>
    </row>
    <row r="345" spans="1:6" x14ac:dyDescent="0.25">
      <c r="A345" s="35"/>
      <c r="B345" s="36" t="s">
        <v>13</v>
      </c>
      <c r="C345" s="37">
        <v>1434</v>
      </c>
      <c r="D345" s="37">
        <v>768</v>
      </c>
      <c r="E345" s="37">
        <v>666</v>
      </c>
      <c r="F345" s="37">
        <v>0</v>
      </c>
    </row>
    <row r="346" spans="1:6" x14ac:dyDescent="0.25">
      <c r="A346" s="38"/>
      <c r="B346" s="39" t="s">
        <v>14</v>
      </c>
      <c r="C346" s="40">
        <v>1757</v>
      </c>
      <c r="D346" s="40">
        <v>946</v>
      </c>
      <c r="E346" s="40">
        <v>811</v>
      </c>
      <c r="F346" s="40">
        <v>0</v>
      </c>
    </row>
    <row r="347" spans="1:6" x14ac:dyDescent="0.25">
      <c r="A347" s="35"/>
      <c r="B347" s="36" t="s">
        <v>15</v>
      </c>
      <c r="C347" s="37">
        <v>2033</v>
      </c>
      <c r="D347" s="37">
        <v>1109</v>
      </c>
      <c r="E347" s="37">
        <v>924</v>
      </c>
      <c r="F347" s="37">
        <v>0</v>
      </c>
    </row>
    <row r="348" spans="1:6" x14ac:dyDescent="0.25">
      <c r="A348" s="38"/>
      <c r="B348" s="39" t="s">
        <v>16</v>
      </c>
      <c r="C348" s="40">
        <v>2402</v>
      </c>
      <c r="D348" s="40">
        <v>1315</v>
      </c>
      <c r="E348" s="40">
        <v>1087</v>
      </c>
      <c r="F348" s="40">
        <v>0</v>
      </c>
    </row>
    <row r="349" spans="1:6" x14ac:dyDescent="0.25">
      <c r="A349" s="35"/>
      <c r="B349" s="36" t="s">
        <v>17</v>
      </c>
      <c r="C349" s="37">
        <v>2400</v>
      </c>
      <c r="D349" s="37">
        <v>1321</v>
      </c>
      <c r="E349" s="37">
        <v>1079</v>
      </c>
      <c r="F349" s="37">
        <v>0</v>
      </c>
    </row>
    <row r="350" spans="1:6" x14ac:dyDescent="0.25">
      <c r="A350" s="38"/>
      <c r="B350" s="39" t="s">
        <v>18</v>
      </c>
      <c r="C350" s="40">
        <v>2291</v>
      </c>
      <c r="D350" s="40">
        <v>1258</v>
      </c>
      <c r="E350" s="40">
        <v>1033</v>
      </c>
      <c r="F350" s="40">
        <v>0</v>
      </c>
    </row>
    <row r="351" spans="1:6" x14ac:dyDescent="0.25">
      <c r="A351" s="35"/>
      <c r="B351" s="36" t="s">
        <v>19</v>
      </c>
      <c r="C351" s="37">
        <v>2073</v>
      </c>
      <c r="D351" s="37">
        <v>1128</v>
      </c>
      <c r="E351" s="37">
        <v>945</v>
      </c>
      <c r="F351" s="37">
        <v>0</v>
      </c>
    </row>
    <row r="352" spans="1:6" x14ac:dyDescent="0.25">
      <c r="A352" s="38"/>
      <c r="B352" s="39" t="s">
        <v>20</v>
      </c>
      <c r="C352" s="40">
        <v>1917</v>
      </c>
      <c r="D352" s="40">
        <v>1015</v>
      </c>
      <c r="E352" s="40">
        <v>902</v>
      </c>
      <c r="F352" s="40">
        <v>0</v>
      </c>
    </row>
    <row r="353" spans="1:6" x14ac:dyDescent="0.25">
      <c r="A353" s="35"/>
      <c r="B353" s="36" t="s">
        <v>21</v>
      </c>
      <c r="C353" s="37">
        <v>1761</v>
      </c>
      <c r="D353" s="37">
        <v>957</v>
      </c>
      <c r="E353" s="37">
        <v>804</v>
      </c>
      <c r="F353" s="37">
        <v>0</v>
      </c>
    </row>
    <row r="354" spans="1:6" x14ac:dyDescent="0.25">
      <c r="A354" s="38"/>
      <c r="B354" s="39" t="s">
        <v>22</v>
      </c>
      <c r="C354" s="40">
        <v>1741</v>
      </c>
      <c r="D354" s="40">
        <v>889</v>
      </c>
      <c r="E354" s="40">
        <v>852</v>
      </c>
      <c r="F354" s="40">
        <v>0</v>
      </c>
    </row>
    <row r="355" spans="1:6" x14ac:dyDescent="0.25">
      <c r="A355" s="35"/>
      <c r="B355" s="36" t="s">
        <v>23</v>
      </c>
      <c r="C355" s="37">
        <v>1665</v>
      </c>
      <c r="D355" s="37">
        <v>894</v>
      </c>
      <c r="E355" s="37">
        <v>771</v>
      </c>
      <c r="F355" s="37">
        <v>0</v>
      </c>
    </row>
    <row r="356" spans="1:6" x14ac:dyDescent="0.25">
      <c r="A356" s="38"/>
      <c r="B356" s="39" t="s">
        <v>27</v>
      </c>
      <c r="C356" s="40">
        <v>1609</v>
      </c>
      <c r="D356" s="40">
        <v>869</v>
      </c>
      <c r="E356" s="40">
        <v>740</v>
      </c>
      <c r="F356" s="40">
        <v>0</v>
      </c>
    </row>
    <row r="357" spans="1:6" x14ac:dyDescent="0.25">
      <c r="A357" s="35"/>
      <c r="B357" s="36" t="s">
        <v>28</v>
      </c>
      <c r="C357" s="37">
        <v>1554</v>
      </c>
      <c r="D357" s="37">
        <v>818</v>
      </c>
      <c r="E357" s="37">
        <v>736</v>
      </c>
      <c r="F357" s="37">
        <v>0</v>
      </c>
    </row>
    <row r="358" spans="1:6" x14ac:dyDescent="0.25">
      <c r="A358" s="38"/>
      <c r="B358" s="39" t="s">
        <v>130</v>
      </c>
      <c r="C358" s="40">
        <v>1642</v>
      </c>
      <c r="D358" s="40">
        <v>907</v>
      </c>
      <c r="E358" s="40">
        <v>735</v>
      </c>
      <c r="F358" s="40">
        <v>0</v>
      </c>
    </row>
    <row r="359" spans="1:6" x14ac:dyDescent="0.25">
      <c r="A359" s="35"/>
      <c r="B359" s="36" t="s">
        <v>131</v>
      </c>
      <c r="C359" s="37">
        <v>1645</v>
      </c>
      <c r="D359" s="37">
        <v>891</v>
      </c>
      <c r="E359" s="37">
        <v>754</v>
      </c>
      <c r="F359" s="37">
        <v>0</v>
      </c>
    </row>
    <row r="360" spans="1:6" x14ac:dyDescent="0.25">
      <c r="A360" s="38"/>
      <c r="B360" s="39" t="s">
        <v>132</v>
      </c>
      <c r="C360" s="40">
        <v>1480</v>
      </c>
      <c r="D360" s="40">
        <v>807</v>
      </c>
      <c r="E360" s="40">
        <v>673</v>
      </c>
      <c r="F360" s="40">
        <v>0</v>
      </c>
    </row>
    <row r="361" spans="1:6" x14ac:dyDescent="0.25">
      <c r="A361" s="35"/>
      <c r="B361" s="36" t="s">
        <v>133</v>
      </c>
      <c r="C361" s="37">
        <v>1400</v>
      </c>
      <c r="D361" s="37">
        <v>773</v>
      </c>
      <c r="E361" s="37">
        <v>627</v>
      </c>
      <c r="F361" s="37">
        <v>0</v>
      </c>
    </row>
    <row r="362" spans="1:6" x14ac:dyDescent="0.25">
      <c r="A362" s="38"/>
      <c r="B362" s="39" t="s">
        <v>134</v>
      </c>
      <c r="C362" s="40">
        <v>1313</v>
      </c>
      <c r="D362" s="40">
        <v>674</v>
      </c>
      <c r="E362" s="40">
        <v>639</v>
      </c>
      <c r="F362" s="40">
        <v>0</v>
      </c>
    </row>
    <row r="363" spans="1:6" x14ac:dyDescent="0.25">
      <c r="A363" s="35"/>
      <c r="B363" s="36" t="s">
        <v>135</v>
      </c>
      <c r="C363" s="37">
        <v>1205</v>
      </c>
      <c r="D363" s="37">
        <v>612</v>
      </c>
      <c r="E363" s="37">
        <v>593</v>
      </c>
      <c r="F363" s="37">
        <v>0</v>
      </c>
    </row>
    <row r="364" spans="1:6" x14ac:dyDescent="0.25">
      <c r="A364" s="38"/>
      <c r="B364" s="39" t="s">
        <v>136</v>
      </c>
      <c r="C364" s="40">
        <v>1043</v>
      </c>
      <c r="D364" s="40">
        <v>515</v>
      </c>
      <c r="E364" s="40">
        <v>528</v>
      </c>
      <c r="F364" s="40">
        <v>0</v>
      </c>
    </row>
    <row r="365" spans="1:6" x14ac:dyDescent="0.25">
      <c r="A365" s="35"/>
      <c r="B365" s="36" t="s">
        <v>137</v>
      </c>
      <c r="C365" s="37">
        <v>993</v>
      </c>
      <c r="D365" s="37">
        <v>515</v>
      </c>
      <c r="E365" s="37">
        <v>478</v>
      </c>
      <c r="F365" s="37">
        <v>0</v>
      </c>
    </row>
    <row r="366" spans="1:6" x14ac:dyDescent="0.25">
      <c r="A366" s="38"/>
      <c r="B366" s="39" t="s">
        <v>138</v>
      </c>
      <c r="C366" s="40">
        <v>1011</v>
      </c>
      <c r="D366" s="40">
        <v>536</v>
      </c>
      <c r="E366" s="40">
        <v>475</v>
      </c>
      <c r="F366" s="40">
        <v>0</v>
      </c>
    </row>
    <row r="367" spans="1:6" x14ac:dyDescent="0.25">
      <c r="A367" s="35"/>
      <c r="B367" s="36" t="s">
        <v>139</v>
      </c>
      <c r="C367" s="37">
        <v>967</v>
      </c>
      <c r="D367" s="37">
        <v>472</v>
      </c>
      <c r="E367" s="37">
        <v>495</v>
      </c>
      <c r="F367" s="37">
        <v>0</v>
      </c>
    </row>
    <row r="368" spans="1:6" x14ac:dyDescent="0.25">
      <c r="A368" s="38"/>
      <c r="B368" s="39" t="s">
        <v>140</v>
      </c>
      <c r="C368" s="40">
        <v>919</v>
      </c>
      <c r="D368" s="40">
        <v>509</v>
      </c>
      <c r="E368" s="40">
        <v>410</v>
      </c>
      <c r="F368" s="40">
        <v>0</v>
      </c>
    </row>
    <row r="369" spans="1:6" x14ac:dyDescent="0.25">
      <c r="A369" s="35"/>
      <c r="B369" s="36" t="s">
        <v>141</v>
      </c>
      <c r="C369" s="37">
        <v>895</v>
      </c>
      <c r="D369" s="37">
        <v>450</v>
      </c>
      <c r="E369" s="37">
        <v>445</v>
      </c>
      <c r="F369" s="37">
        <v>0</v>
      </c>
    </row>
    <row r="370" spans="1:6" x14ac:dyDescent="0.25">
      <c r="A370" s="38"/>
      <c r="B370" s="39" t="s">
        <v>142</v>
      </c>
      <c r="C370" s="40">
        <v>908</v>
      </c>
      <c r="D370" s="40">
        <v>459</v>
      </c>
      <c r="E370" s="40">
        <v>449</v>
      </c>
      <c r="F370" s="40">
        <v>0</v>
      </c>
    </row>
    <row r="371" spans="1:6" x14ac:dyDescent="0.25">
      <c r="A371" s="35"/>
      <c r="B371" s="36" t="s">
        <v>143</v>
      </c>
      <c r="C371" s="37">
        <v>928</v>
      </c>
      <c r="D371" s="37">
        <v>492</v>
      </c>
      <c r="E371" s="37">
        <v>436</v>
      </c>
      <c r="F371" s="37">
        <v>0</v>
      </c>
    </row>
    <row r="372" spans="1:6" x14ac:dyDescent="0.25">
      <c r="A372" s="38"/>
      <c r="B372" s="39" t="s">
        <v>144</v>
      </c>
      <c r="C372" s="40">
        <v>935</v>
      </c>
      <c r="D372" s="40">
        <v>486</v>
      </c>
      <c r="E372" s="40">
        <v>449</v>
      </c>
      <c r="F372" s="40">
        <v>0</v>
      </c>
    </row>
    <row r="373" spans="1:6" x14ac:dyDescent="0.25">
      <c r="A373" s="35"/>
      <c r="B373" s="36" t="s">
        <v>145</v>
      </c>
      <c r="C373" s="37">
        <v>945</v>
      </c>
      <c r="D373" s="37">
        <v>473</v>
      </c>
      <c r="E373" s="37">
        <v>472</v>
      </c>
      <c r="F373" s="37">
        <v>0</v>
      </c>
    </row>
    <row r="374" spans="1:6" x14ac:dyDescent="0.25">
      <c r="A374" s="38"/>
      <c r="B374" s="39" t="s">
        <v>146</v>
      </c>
      <c r="C374" s="40">
        <v>872</v>
      </c>
      <c r="D374" s="40">
        <v>457</v>
      </c>
      <c r="E374" s="40">
        <v>415</v>
      </c>
      <c r="F374" s="40">
        <v>0</v>
      </c>
    </row>
    <row r="375" spans="1:6" x14ac:dyDescent="0.25">
      <c r="A375" s="35"/>
      <c r="B375" s="36" t="s">
        <v>147</v>
      </c>
      <c r="C375" s="37">
        <v>886</v>
      </c>
      <c r="D375" s="37">
        <v>462</v>
      </c>
      <c r="E375" s="37">
        <v>424</v>
      </c>
      <c r="F375" s="37">
        <v>0</v>
      </c>
    </row>
    <row r="376" spans="1:6" x14ac:dyDescent="0.25">
      <c r="A376" s="38"/>
      <c r="B376" s="39" t="s">
        <v>148</v>
      </c>
      <c r="C376" s="40">
        <v>891</v>
      </c>
      <c r="D376" s="40">
        <v>453</v>
      </c>
      <c r="E376" s="40">
        <v>438</v>
      </c>
      <c r="F376" s="40">
        <v>0</v>
      </c>
    </row>
    <row r="377" spans="1:6" x14ac:dyDescent="0.25">
      <c r="A377" s="35"/>
      <c r="B377" s="36" t="s">
        <v>149</v>
      </c>
      <c r="C377" s="37">
        <v>967</v>
      </c>
      <c r="D377" s="37">
        <v>501</v>
      </c>
      <c r="E377" s="37">
        <v>466</v>
      </c>
      <c r="F377" s="37">
        <v>0</v>
      </c>
    </row>
    <row r="378" spans="1:6" x14ac:dyDescent="0.25">
      <c r="A378" s="38"/>
      <c r="B378" s="39" t="s">
        <v>150</v>
      </c>
      <c r="C378" s="40">
        <v>953</v>
      </c>
      <c r="D378" s="40">
        <v>473</v>
      </c>
      <c r="E378" s="40">
        <v>480</v>
      </c>
      <c r="F378" s="40">
        <v>0</v>
      </c>
    </row>
    <row r="379" spans="1:6" x14ac:dyDescent="0.25">
      <c r="A379" s="35"/>
      <c r="B379" s="36" t="s">
        <v>151</v>
      </c>
      <c r="C379" s="37">
        <v>964</v>
      </c>
      <c r="D379" s="37">
        <v>472</v>
      </c>
      <c r="E379" s="37">
        <v>492</v>
      </c>
      <c r="F379" s="37">
        <v>0</v>
      </c>
    </row>
    <row r="380" spans="1:6" x14ac:dyDescent="0.25">
      <c r="A380" s="38"/>
      <c r="B380" s="39" t="s">
        <v>152</v>
      </c>
      <c r="C380" s="40">
        <v>936</v>
      </c>
      <c r="D380" s="40">
        <v>488</v>
      </c>
      <c r="E380" s="40">
        <v>448</v>
      </c>
      <c r="F380" s="40">
        <v>0</v>
      </c>
    </row>
    <row r="381" spans="1:6" x14ac:dyDescent="0.25">
      <c r="A381" s="35"/>
      <c r="B381" s="36" t="s">
        <v>153</v>
      </c>
      <c r="C381" s="37">
        <v>976</v>
      </c>
      <c r="D381" s="37">
        <v>494</v>
      </c>
      <c r="E381" s="37">
        <v>482</v>
      </c>
      <c r="F381" s="37">
        <v>0</v>
      </c>
    </row>
    <row r="382" spans="1:6" x14ac:dyDescent="0.25">
      <c r="A382" s="38"/>
      <c r="B382" s="39" t="s">
        <v>154</v>
      </c>
      <c r="C382" s="40">
        <v>1081</v>
      </c>
      <c r="D382" s="40">
        <v>540</v>
      </c>
      <c r="E382" s="40">
        <v>541</v>
      </c>
      <c r="F382" s="40">
        <v>0</v>
      </c>
    </row>
    <row r="383" spans="1:6" x14ac:dyDescent="0.25">
      <c r="A383" s="35"/>
      <c r="B383" s="36" t="s">
        <v>155</v>
      </c>
      <c r="C383" s="37">
        <v>977</v>
      </c>
      <c r="D383" s="37">
        <v>508</v>
      </c>
      <c r="E383" s="37">
        <v>469</v>
      </c>
      <c r="F383" s="37">
        <v>0</v>
      </c>
    </row>
    <row r="384" spans="1:6" x14ac:dyDescent="0.25">
      <c r="A384" s="38"/>
      <c r="B384" s="39" t="s">
        <v>156</v>
      </c>
      <c r="C384" s="40">
        <v>1032</v>
      </c>
      <c r="D384" s="40">
        <v>537</v>
      </c>
      <c r="E384" s="40">
        <v>495</v>
      </c>
      <c r="F384" s="40">
        <v>0</v>
      </c>
    </row>
    <row r="385" spans="1:6" x14ac:dyDescent="0.25">
      <c r="A385" s="35"/>
      <c r="B385" s="36" t="s">
        <v>157</v>
      </c>
      <c r="C385" s="37">
        <v>1020</v>
      </c>
      <c r="D385" s="37">
        <v>543</v>
      </c>
      <c r="E385" s="37">
        <v>477</v>
      </c>
      <c r="F385" s="37">
        <v>0</v>
      </c>
    </row>
    <row r="386" spans="1:6" x14ac:dyDescent="0.25">
      <c r="A386" s="38">
        <v>2022</v>
      </c>
      <c r="B386" s="39" t="s">
        <v>1</v>
      </c>
      <c r="C386" s="40">
        <v>48713</v>
      </c>
      <c r="D386" s="40">
        <v>25291</v>
      </c>
      <c r="E386" s="40">
        <v>23419</v>
      </c>
      <c r="F386" s="40">
        <v>3</v>
      </c>
    </row>
    <row r="387" spans="1:6" x14ac:dyDescent="0.25">
      <c r="A387" s="35"/>
      <c r="B387" s="36" t="s">
        <v>2</v>
      </c>
      <c r="C387" s="37">
        <v>1098</v>
      </c>
      <c r="D387" s="37">
        <v>554</v>
      </c>
      <c r="E387" s="37">
        <v>544</v>
      </c>
      <c r="F387" s="37">
        <v>0</v>
      </c>
    </row>
    <row r="388" spans="1:6" x14ac:dyDescent="0.25">
      <c r="A388" s="38"/>
      <c r="B388" s="39" t="s">
        <v>3</v>
      </c>
      <c r="C388" s="40">
        <v>1159</v>
      </c>
      <c r="D388" s="40">
        <v>608</v>
      </c>
      <c r="E388" s="40">
        <v>551</v>
      </c>
      <c r="F388" s="40">
        <v>0</v>
      </c>
    </row>
    <row r="389" spans="1:6" x14ac:dyDescent="0.25">
      <c r="A389" s="35"/>
      <c r="B389" s="36" t="s">
        <v>4</v>
      </c>
      <c r="C389" s="37">
        <v>1351</v>
      </c>
      <c r="D389" s="37">
        <v>715</v>
      </c>
      <c r="E389" s="37">
        <v>636</v>
      </c>
      <c r="F389" s="37">
        <v>0</v>
      </c>
    </row>
    <row r="390" spans="1:6" x14ac:dyDescent="0.25">
      <c r="A390" s="38"/>
      <c r="B390" s="39" t="s">
        <v>5</v>
      </c>
      <c r="C390" s="40">
        <v>1348</v>
      </c>
      <c r="D390" s="40">
        <v>720</v>
      </c>
      <c r="E390" s="40">
        <v>628</v>
      </c>
      <c r="F390" s="40">
        <v>0</v>
      </c>
    </row>
    <row r="391" spans="1:6" x14ac:dyDescent="0.25">
      <c r="A391" s="35"/>
      <c r="B391" s="36" t="s">
        <v>6</v>
      </c>
      <c r="C391" s="37">
        <v>1252</v>
      </c>
      <c r="D391" s="37">
        <v>651</v>
      </c>
      <c r="E391" s="37">
        <v>601</v>
      </c>
      <c r="F391" s="37">
        <v>0</v>
      </c>
    </row>
    <row r="392" spans="1:6" x14ac:dyDescent="0.25">
      <c r="A392" s="38"/>
      <c r="B392" s="39" t="s">
        <v>7</v>
      </c>
      <c r="C392" s="40">
        <v>1135</v>
      </c>
      <c r="D392" s="40">
        <v>607</v>
      </c>
      <c r="E392" s="40">
        <v>528</v>
      </c>
      <c r="F392" s="40">
        <v>0</v>
      </c>
    </row>
    <row r="393" spans="1:6" x14ac:dyDescent="0.25">
      <c r="A393" s="35"/>
      <c r="B393" s="36" t="s">
        <v>8</v>
      </c>
      <c r="C393" s="37">
        <v>1023</v>
      </c>
      <c r="D393" s="37">
        <v>571</v>
      </c>
      <c r="E393" s="37">
        <v>452</v>
      </c>
      <c r="F393" s="37">
        <v>0</v>
      </c>
    </row>
    <row r="394" spans="1:6" x14ac:dyDescent="0.25">
      <c r="A394" s="38"/>
      <c r="B394" s="39" t="s">
        <v>9</v>
      </c>
      <c r="C394" s="40">
        <v>946</v>
      </c>
      <c r="D394" s="40">
        <v>471</v>
      </c>
      <c r="E394" s="40">
        <v>475</v>
      </c>
      <c r="F394" s="40">
        <v>0</v>
      </c>
    </row>
    <row r="395" spans="1:6" x14ac:dyDescent="0.25">
      <c r="A395" s="35"/>
      <c r="B395" s="36" t="s">
        <v>10</v>
      </c>
      <c r="C395" s="37">
        <v>855</v>
      </c>
      <c r="D395" s="37">
        <v>452</v>
      </c>
      <c r="E395" s="37">
        <v>403</v>
      </c>
      <c r="F395" s="37">
        <v>0</v>
      </c>
    </row>
    <row r="396" spans="1:6" x14ac:dyDescent="0.25">
      <c r="A396" s="38"/>
      <c r="B396" s="39" t="s">
        <v>11</v>
      </c>
      <c r="C396" s="40">
        <v>832</v>
      </c>
      <c r="D396" s="40">
        <v>437</v>
      </c>
      <c r="E396" s="40">
        <v>395</v>
      </c>
      <c r="F396" s="40">
        <v>0</v>
      </c>
    </row>
    <row r="397" spans="1:6" x14ac:dyDescent="0.25">
      <c r="A397" s="35"/>
      <c r="B397" s="36" t="s">
        <v>12</v>
      </c>
      <c r="C397" s="37">
        <v>836</v>
      </c>
      <c r="D397" s="37">
        <v>399</v>
      </c>
      <c r="E397" s="37">
        <v>437</v>
      </c>
      <c r="F397" s="37">
        <v>0</v>
      </c>
    </row>
    <row r="398" spans="1:6" x14ac:dyDescent="0.25">
      <c r="A398" s="38"/>
      <c r="B398" s="39" t="s">
        <v>13</v>
      </c>
      <c r="C398" s="40">
        <v>845</v>
      </c>
      <c r="D398" s="40">
        <v>432</v>
      </c>
      <c r="E398" s="40">
        <v>413</v>
      </c>
      <c r="F398" s="40">
        <v>0</v>
      </c>
    </row>
    <row r="399" spans="1:6" x14ac:dyDescent="0.25">
      <c r="A399" s="35"/>
      <c r="B399" s="36" t="s">
        <v>14</v>
      </c>
      <c r="C399" s="37">
        <v>844</v>
      </c>
      <c r="D399" s="37">
        <v>435</v>
      </c>
      <c r="E399" s="37">
        <v>409</v>
      </c>
      <c r="F399" s="37">
        <v>0</v>
      </c>
    </row>
    <row r="400" spans="1:6" x14ac:dyDescent="0.25">
      <c r="A400" s="38"/>
      <c r="B400" s="39" t="s">
        <v>15</v>
      </c>
      <c r="C400" s="40">
        <v>839</v>
      </c>
      <c r="D400" s="40">
        <v>427</v>
      </c>
      <c r="E400" s="40">
        <v>412</v>
      </c>
      <c r="F400" s="40">
        <v>0</v>
      </c>
    </row>
    <row r="401" spans="1:6" x14ac:dyDescent="0.25">
      <c r="A401" s="35"/>
      <c r="B401" s="36" t="s">
        <v>16</v>
      </c>
      <c r="C401" s="37">
        <v>819</v>
      </c>
      <c r="D401" s="37">
        <v>412</v>
      </c>
      <c r="E401" s="37">
        <v>407</v>
      </c>
      <c r="F401" s="37">
        <v>0</v>
      </c>
    </row>
    <row r="402" spans="1:6" x14ac:dyDescent="0.25">
      <c r="A402" s="38"/>
      <c r="B402" s="39" t="s">
        <v>17</v>
      </c>
      <c r="C402" s="40">
        <v>835</v>
      </c>
      <c r="D402" s="40">
        <v>441</v>
      </c>
      <c r="E402" s="40">
        <v>394</v>
      </c>
      <c r="F402" s="40">
        <v>0</v>
      </c>
    </row>
    <row r="403" spans="1:6" x14ac:dyDescent="0.25">
      <c r="A403" s="35"/>
      <c r="B403" s="36" t="s">
        <v>18</v>
      </c>
      <c r="C403" s="37">
        <v>811</v>
      </c>
      <c r="D403" s="37">
        <v>418</v>
      </c>
      <c r="E403" s="37">
        <v>393</v>
      </c>
      <c r="F403" s="37">
        <v>0</v>
      </c>
    </row>
    <row r="404" spans="1:6" x14ac:dyDescent="0.25">
      <c r="A404" s="38"/>
      <c r="B404" s="39" t="s">
        <v>19</v>
      </c>
      <c r="C404" s="40">
        <v>858</v>
      </c>
      <c r="D404" s="40">
        <v>442</v>
      </c>
      <c r="E404" s="40">
        <v>416</v>
      </c>
      <c r="F404" s="40">
        <v>0</v>
      </c>
    </row>
    <row r="405" spans="1:6" x14ac:dyDescent="0.25">
      <c r="A405" s="35"/>
      <c r="B405" s="36" t="s">
        <v>20</v>
      </c>
      <c r="C405" s="37">
        <v>923</v>
      </c>
      <c r="D405" s="37">
        <v>473</v>
      </c>
      <c r="E405" s="37">
        <v>450</v>
      </c>
      <c r="F405" s="37">
        <v>0</v>
      </c>
    </row>
    <row r="406" spans="1:6" x14ac:dyDescent="0.25">
      <c r="A406" s="38"/>
      <c r="B406" s="39" t="s">
        <v>21</v>
      </c>
      <c r="C406" s="40">
        <v>918</v>
      </c>
      <c r="D406" s="40">
        <v>482</v>
      </c>
      <c r="E406" s="40">
        <v>436</v>
      </c>
      <c r="F406" s="40">
        <v>0</v>
      </c>
    </row>
    <row r="407" spans="1:6" x14ac:dyDescent="0.25">
      <c r="A407" s="35"/>
      <c r="B407" s="36" t="s">
        <v>22</v>
      </c>
      <c r="C407" s="37">
        <v>875</v>
      </c>
      <c r="D407" s="37">
        <v>439</v>
      </c>
      <c r="E407" s="37">
        <v>436</v>
      </c>
      <c r="F407" s="37">
        <v>0</v>
      </c>
    </row>
    <row r="408" spans="1:6" x14ac:dyDescent="0.25">
      <c r="A408" s="38"/>
      <c r="B408" s="39" t="s">
        <v>23</v>
      </c>
      <c r="C408" s="40">
        <v>908</v>
      </c>
      <c r="D408" s="40">
        <v>493</v>
      </c>
      <c r="E408" s="40">
        <v>415</v>
      </c>
      <c r="F408" s="40">
        <v>0</v>
      </c>
    </row>
    <row r="409" spans="1:6" x14ac:dyDescent="0.25">
      <c r="A409" s="35"/>
      <c r="B409" s="36" t="s">
        <v>27</v>
      </c>
      <c r="C409" s="37">
        <v>962</v>
      </c>
      <c r="D409" s="37">
        <v>486</v>
      </c>
      <c r="E409" s="37">
        <v>476</v>
      </c>
      <c r="F409" s="37">
        <v>0</v>
      </c>
    </row>
    <row r="410" spans="1:6" x14ac:dyDescent="0.25">
      <c r="A410" s="38"/>
      <c r="B410" s="39" t="s">
        <v>28</v>
      </c>
      <c r="C410" s="40">
        <v>950</v>
      </c>
      <c r="D410" s="40">
        <v>477</v>
      </c>
      <c r="E410" s="40">
        <v>473</v>
      </c>
      <c r="F410" s="40">
        <v>0</v>
      </c>
    </row>
    <row r="411" spans="1:6" x14ac:dyDescent="0.25">
      <c r="A411" s="35"/>
      <c r="B411" s="36" t="s">
        <v>130</v>
      </c>
      <c r="C411" s="37">
        <v>905</v>
      </c>
      <c r="D411" s="37">
        <v>477</v>
      </c>
      <c r="E411" s="37">
        <v>428</v>
      </c>
      <c r="F411" s="37">
        <v>0</v>
      </c>
    </row>
    <row r="412" spans="1:6" x14ac:dyDescent="0.25">
      <c r="A412" s="38"/>
      <c r="B412" s="39" t="s">
        <v>131</v>
      </c>
      <c r="C412" s="40">
        <v>977</v>
      </c>
      <c r="D412" s="40">
        <v>523</v>
      </c>
      <c r="E412" s="40">
        <v>454</v>
      </c>
      <c r="F412" s="40">
        <v>0</v>
      </c>
    </row>
    <row r="413" spans="1:6" x14ac:dyDescent="0.25">
      <c r="A413" s="35"/>
      <c r="B413" s="36" t="s">
        <v>132</v>
      </c>
      <c r="C413" s="37">
        <v>1027</v>
      </c>
      <c r="D413" s="37">
        <v>503</v>
      </c>
      <c r="E413" s="37">
        <v>524</v>
      </c>
      <c r="F413" s="37">
        <v>0</v>
      </c>
    </row>
    <row r="414" spans="1:6" x14ac:dyDescent="0.25">
      <c r="A414" s="38"/>
      <c r="B414" s="39" t="s">
        <v>133</v>
      </c>
      <c r="C414" s="40">
        <v>1065</v>
      </c>
      <c r="D414" s="40">
        <v>544</v>
      </c>
      <c r="E414" s="40">
        <v>521</v>
      </c>
      <c r="F414" s="40">
        <v>0</v>
      </c>
    </row>
    <row r="415" spans="1:6" x14ac:dyDescent="0.25">
      <c r="A415" s="35"/>
      <c r="B415" s="36" t="s">
        <v>134</v>
      </c>
      <c r="C415" s="37">
        <v>864</v>
      </c>
      <c r="D415" s="37">
        <v>449</v>
      </c>
      <c r="E415" s="37">
        <v>415</v>
      </c>
      <c r="F415" s="37">
        <v>0</v>
      </c>
    </row>
    <row r="416" spans="1:6" x14ac:dyDescent="0.25">
      <c r="A416" s="38"/>
      <c r="B416" s="39" t="s">
        <v>135</v>
      </c>
      <c r="C416" s="40">
        <v>886</v>
      </c>
      <c r="D416" s="40">
        <v>452</v>
      </c>
      <c r="E416" s="40">
        <v>434</v>
      </c>
      <c r="F416" s="40">
        <v>0</v>
      </c>
    </row>
    <row r="417" spans="1:6" x14ac:dyDescent="0.25">
      <c r="A417" s="35"/>
      <c r="B417" s="36" t="s">
        <v>136</v>
      </c>
      <c r="C417" s="37">
        <v>896</v>
      </c>
      <c r="D417" s="37">
        <v>492</v>
      </c>
      <c r="E417" s="37">
        <v>404</v>
      </c>
      <c r="F417" s="37">
        <v>0</v>
      </c>
    </row>
    <row r="418" spans="1:6" x14ac:dyDescent="0.25">
      <c r="A418" s="38"/>
      <c r="B418" s="39" t="s">
        <v>137</v>
      </c>
      <c r="C418" s="40">
        <v>967</v>
      </c>
      <c r="D418" s="40">
        <v>502</v>
      </c>
      <c r="E418" s="40">
        <v>465</v>
      </c>
      <c r="F418" s="40">
        <v>0</v>
      </c>
    </row>
    <row r="419" spans="1:6" x14ac:dyDescent="0.25">
      <c r="A419" s="35"/>
      <c r="B419" s="36" t="s">
        <v>138</v>
      </c>
      <c r="C419" s="37">
        <v>910</v>
      </c>
      <c r="D419" s="37">
        <v>502</v>
      </c>
      <c r="E419" s="37">
        <v>408</v>
      </c>
      <c r="F419" s="37">
        <v>0</v>
      </c>
    </row>
    <row r="420" spans="1:6" x14ac:dyDescent="0.25">
      <c r="A420" s="38"/>
      <c r="B420" s="39" t="s">
        <v>139</v>
      </c>
      <c r="C420" s="40">
        <v>889</v>
      </c>
      <c r="D420" s="40">
        <v>465</v>
      </c>
      <c r="E420" s="40">
        <v>422</v>
      </c>
      <c r="F420" s="40">
        <v>2</v>
      </c>
    </row>
    <row r="421" spans="1:6" x14ac:dyDescent="0.25">
      <c r="A421" s="35"/>
      <c r="B421" s="36" t="s">
        <v>140</v>
      </c>
      <c r="C421" s="37">
        <v>911</v>
      </c>
      <c r="D421" s="37">
        <v>487</v>
      </c>
      <c r="E421" s="37">
        <v>424</v>
      </c>
      <c r="F421" s="37">
        <v>0</v>
      </c>
    </row>
    <row r="422" spans="1:6" x14ac:dyDescent="0.25">
      <c r="A422" s="38"/>
      <c r="B422" s="39" t="s">
        <v>141</v>
      </c>
      <c r="C422" s="40">
        <v>899</v>
      </c>
      <c r="D422" s="40">
        <v>458</v>
      </c>
      <c r="E422" s="40">
        <v>441</v>
      </c>
      <c r="F422" s="40">
        <v>0</v>
      </c>
    </row>
    <row r="423" spans="1:6" x14ac:dyDescent="0.25">
      <c r="A423" s="35"/>
      <c r="B423" s="36" t="s">
        <v>142</v>
      </c>
      <c r="C423" s="37">
        <v>842</v>
      </c>
      <c r="D423" s="37">
        <v>415</v>
      </c>
      <c r="E423" s="37">
        <v>427</v>
      </c>
      <c r="F423" s="37">
        <v>0</v>
      </c>
    </row>
    <row r="424" spans="1:6" x14ac:dyDescent="0.25">
      <c r="A424" s="38"/>
      <c r="B424" s="39" t="s">
        <v>143</v>
      </c>
      <c r="C424" s="40">
        <v>856</v>
      </c>
      <c r="D424" s="40">
        <v>407</v>
      </c>
      <c r="E424" s="40">
        <v>449</v>
      </c>
      <c r="F424" s="40">
        <v>0</v>
      </c>
    </row>
    <row r="425" spans="1:6" x14ac:dyDescent="0.25">
      <c r="A425" s="35"/>
      <c r="B425" s="36" t="s">
        <v>144</v>
      </c>
      <c r="C425" s="37">
        <v>855</v>
      </c>
      <c r="D425" s="37">
        <v>427</v>
      </c>
      <c r="E425" s="37">
        <v>428</v>
      </c>
      <c r="F425" s="37">
        <v>0</v>
      </c>
    </row>
    <row r="426" spans="1:6" x14ac:dyDescent="0.25">
      <c r="A426" s="38"/>
      <c r="B426" s="39" t="s">
        <v>145</v>
      </c>
      <c r="C426" s="40">
        <v>898</v>
      </c>
      <c r="D426" s="40">
        <v>451</v>
      </c>
      <c r="E426" s="40">
        <v>447</v>
      </c>
      <c r="F426" s="40">
        <v>0</v>
      </c>
    </row>
    <row r="427" spans="1:6" x14ac:dyDescent="0.25">
      <c r="A427" s="35"/>
      <c r="B427" s="36" t="s">
        <v>146</v>
      </c>
      <c r="C427" s="37">
        <v>900</v>
      </c>
      <c r="D427" s="37">
        <v>476</v>
      </c>
      <c r="E427" s="37">
        <v>424</v>
      </c>
      <c r="F427" s="37">
        <v>0</v>
      </c>
    </row>
    <row r="428" spans="1:6" x14ac:dyDescent="0.25">
      <c r="A428" s="38"/>
      <c r="B428" s="39" t="s">
        <v>147</v>
      </c>
      <c r="C428" s="40">
        <v>954</v>
      </c>
      <c r="D428" s="40">
        <v>495</v>
      </c>
      <c r="E428" s="40">
        <v>459</v>
      </c>
      <c r="F428" s="40">
        <v>0</v>
      </c>
    </row>
    <row r="429" spans="1:6" x14ac:dyDescent="0.25">
      <c r="A429" s="35"/>
      <c r="B429" s="36" t="s">
        <v>148</v>
      </c>
      <c r="C429" s="37">
        <v>878</v>
      </c>
      <c r="D429" s="37">
        <v>456</v>
      </c>
      <c r="E429" s="37">
        <v>422</v>
      </c>
      <c r="F429" s="37">
        <v>0</v>
      </c>
    </row>
    <row r="430" spans="1:6" x14ac:dyDescent="0.25">
      <c r="A430" s="38"/>
      <c r="B430" s="39" t="s">
        <v>149</v>
      </c>
      <c r="C430" s="40">
        <v>849</v>
      </c>
      <c r="D430" s="40">
        <v>450</v>
      </c>
      <c r="E430" s="40">
        <v>399</v>
      </c>
      <c r="F430" s="40">
        <v>0</v>
      </c>
    </row>
    <row r="431" spans="1:6" x14ac:dyDescent="0.25">
      <c r="A431" s="35"/>
      <c r="B431" s="36" t="s">
        <v>150</v>
      </c>
      <c r="C431" s="37">
        <v>927</v>
      </c>
      <c r="D431" s="37">
        <v>525</v>
      </c>
      <c r="E431" s="37">
        <v>402</v>
      </c>
      <c r="F431" s="37">
        <v>0</v>
      </c>
    </row>
    <row r="432" spans="1:6" x14ac:dyDescent="0.25">
      <c r="A432" s="38"/>
      <c r="B432" s="39" t="s">
        <v>151</v>
      </c>
      <c r="C432" s="40">
        <v>925</v>
      </c>
      <c r="D432" s="40">
        <v>476</v>
      </c>
      <c r="E432" s="40">
        <v>449</v>
      </c>
      <c r="F432" s="40">
        <v>0</v>
      </c>
    </row>
    <row r="433" spans="1:6" x14ac:dyDescent="0.25">
      <c r="A433" s="35"/>
      <c r="B433" s="36" t="s">
        <v>152</v>
      </c>
      <c r="C433" s="37">
        <v>951</v>
      </c>
      <c r="D433" s="37">
        <v>491</v>
      </c>
      <c r="E433" s="37">
        <v>460</v>
      </c>
      <c r="F433" s="37">
        <v>0</v>
      </c>
    </row>
    <row r="434" spans="1:6" x14ac:dyDescent="0.25">
      <c r="A434" s="38"/>
      <c r="B434" s="39" t="s">
        <v>153</v>
      </c>
      <c r="C434" s="40">
        <v>918</v>
      </c>
      <c r="D434" s="40">
        <v>475</v>
      </c>
      <c r="E434" s="40">
        <v>443</v>
      </c>
      <c r="F434" s="40">
        <v>0</v>
      </c>
    </row>
    <row r="435" spans="1:6" x14ac:dyDescent="0.25">
      <c r="A435" s="35"/>
      <c r="B435" s="36" t="s">
        <v>154</v>
      </c>
      <c r="C435" s="37">
        <v>902</v>
      </c>
      <c r="D435" s="37">
        <v>476</v>
      </c>
      <c r="E435" s="37">
        <v>426</v>
      </c>
      <c r="F435" s="37">
        <v>0</v>
      </c>
    </row>
    <row r="436" spans="1:6" x14ac:dyDescent="0.25">
      <c r="A436" s="38"/>
      <c r="B436" s="39" t="s">
        <v>155</v>
      </c>
      <c r="C436" s="40">
        <v>894</v>
      </c>
      <c r="D436" s="40">
        <v>460</v>
      </c>
      <c r="E436" s="40">
        <v>433</v>
      </c>
      <c r="F436" s="40">
        <v>1</v>
      </c>
    </row>
    <row r="437" spans="1:6" x14ac:dyDescent="0.25">
      <c r="A437" s="35"/>
      <c r="B437" s="36" t="s">
        <v>156</v>
      </c>
      <c r="C437" s="37">
        <v>834</v>
      </c>
      <c r="D437" s="37">
        <v>441</v>
      </c>
      <c r="E437" s="37">
        <v>393</v>
      </c>
      <c r="F437" s="37">
        <v>0</v>
      </c>
    </row>
    <row r="438" spans="1:6" x14ac:dyDescent="0.25">
      <c r="A438" s="38"/>
      <c r="B438" s="39" t="s">
        <v>157</v>
      </c>
      <c r="C438" s="40">
        <v>912</v>
      </c>
      <c r="D438" s="40">
        <v>474</v>
      </c>
      <c r="E438" s="40">
        <v>438</v>
      </c>
      <c r="F438" s="40">
        <v>0</v>
      </c>
    </row>
    <row r="439" spans="1:6" x14ac:dyDescent="0.25">
      <c r="A439" s="35">
        <v>2023</v>
      </c>
      <c r="B439" s="36" t="s">
        <v>1</v>
      </c>
      <c r="C439" s="37">
        <v>46988</v>
      </c>
      <c r="D439" s="37">
        <v>23718</v>
      </c>
      <c r="E439" s="37">
        <v>23270</v>
      </c>
      <c r="F439" s="37">
        <v>0</v>
      </c>
    </row>
    <row r="440" spans="1:6" x14ac:dyDescent="0.25">
      <c r="A440" s="38"/>
      <c r="B440" s="39" t="s">
        <v>2</v>
      </c>
      <c r="C440" s="40">
        <v>888</v>
      </c>
      <c r="D440" s="40">
        <v>466</v>
      </c>
      <c r="E440" s="40">
        <v>422</v>
      </c>
      <c r="F440" s="40">
        <v>0</v>
      </c>
    </row>
    <row r="441" spans="1:6" x14ac:dyDescent="0.25">
      <c r="A441" s="35"/>
      <c r="B441" s="36" t="s">
        <v>3</v>
      </c>
      <c r="C441" s="37">
        <v>881</v>
      </c>
      <c r="D441" s="37">
        <v>456</v>
      </c>
      <c r="E441" s="37">
        <v>425</v>
      </c>
      <c r="F441" s="37">
        <v>0</v>
      </c>
    </row>
    <row r="442" spans="1:6" x14ac:dyDescent="0.25">
      <c r="A442" s="38"/>
      <c r="B442" s="39" t="s">
        <v>4</v>
      </c>
      <c r="C442" s="40">
        <v>920</v>
      </c>
      <c r="D442" s="40">
        <v>466</v>
      </c>
      <c r="E442" s="40">
        <v>454</v>
      </c>
      <c r="F442" s="40">
        <v>0</v>
      </c>
    </row>
    <row r="443" spans="1:6" x14ac:dyDescent="0.25">
      <c r="A443" s="35"/>
      <c r="B443" s="36" t="s">
        <v>5</v>
      </c>
      <c r="C443" s="37">
        <v>890</v>
      </c>
      <c r="D443" s="37">
        <v>456</v>
      </c>
      <c r="E443" s="37">
        <v>434</v>
      </c>
      <c r="F443" s="37">
        <v>0</v>
      </c>
    </row>
    <row r="444" spans="1:6" x14ac:dyDescent="0.25">
      <c r="A444" s="38"/>
      <c r="B444" s="39" t="s">
        <v>6</v>
      </c>
      <c r="C444" s="40">
        <v>851</v>
      </c>
      <c r="D444" s="40">
        <v>434</v>
      </c>
      <c r="E444" s="40">
        <v>417</v>
      </c>
      <c r="F444" s="40">
        <v>0</v>
      </c>
    </row>
    <row r="445" spans="1:6" x14ac:dyDescent="0.25">
      <c r="A445" s="35"/>
      <c r="B445" s="36" t="s">
        <v>7</v>
      </c>
      <c r="C445" s="37">
        <v>902</v>
      </c>
      <c r="D445" s="37">
        <v>446</v>
      </c>
      <c r="E445" s="37">
        <v>456</v>
      </c>
      <c r="F445" s="37">
        <v>0</v>
      </c>
    </row>
    <row r="446" spans="1:6" x14ac:dyDescent="0.25">
      <c r="A446" s="38"/>
      <c r="B446" s="39" t="s">
        <v>8</v>
      </c>
      <c r="C446" s="40">
        <v>898</v>
      </c>
      <c r="D446" s="40">
        <v>451</v>
      </c>
      <c r="E446" s="40">
        <v>447</v>
      </c>
      <c r="F446" s="40">
        <v>0</v>
      </c>
    </row>
    <row r="447" spans="1:6" x14ac:dyDescent="0.25">
      <c r="A447" s="35"/>
      <c r="B447" s="36" t="s">
        <v>9</v>
      </c>
      <c r="C447" s="37">
        <v>958</v>
      </c>
      <c r="D447" s="37">
        <v>470</v>
      </c>
      <c r="E447" s="37">
        <v>488</v>
      </c>
      <c r="F447" s="37">
        <v>0</v>
      </c>
    </row>
    <row r="448" spans="1:6" x14ac:dyDescent="0.25">
      <c r="A448" s="38"/>
      <c r="B448" s="39" t="s">
        <v>10</v>
      </c>
      <c r="C448" s="40">
        <v>906</v>
      </c>
      <c r="D448" s="40">
        <v>436</v>
      </c>
      <c r="E448" s="40">
        <v>470</v>
      </c>
      <c r="F448" s="40">
        <v>0</v>
      </c>
    </row>
    <row r="449" spans="1:6" x14ac:dyDescent="0.25">
      <c r="A449" s="35"/>
      <c r="B449" s="36" t="s">
        <v>11</v>
      </c>
      <c r="C449" s="37">
        <v>948</v>
      </c>
      <c r="D449" s="37">
        <v>457</v>
      </c>
      <c r="E449" s="37">
        <v>491</v>
      </c>
      <c r="F449" s="37">
        <v>0</v>
      </c>
    </row>
    <row r="450" spans="1:6" x14ac:dyDescent="0.25">
      <c r="A450" s="38"/>
      <c r="B450" s="39" t="s">
        <v>12</v>
      </c>
      <c r="C450" s="40">
        <v>847</v>
      </c>
      <c r="D450" s="40">
        <v>438</v>
      </c>
      <c r="E450" s="40">
        <v>409</v>
      </c>
      <c r="F450" s="40">
        <v>0</v>
      </c>
    </row>
    <row r="451" spans="1:6" x14ac:dyDescent="0.25">
      <c r="A451" s="35"/>
      <c r="B451" s="36" t="s">
        <v>13</v>
      </c>
      <c r="C451" s="37">
        <v>861</v>
      </c>
      <c r="D451" s="37">
        <v>444</v>
      </c>
      <c r="E451" s="37">
        <v>417</v>
      </c>
      <c r="F451" s="37">
        <v>0</v>
      </c>
    </row>
    <row r="452" spans="1:6" x14ac:dyDescent="0.25">
      <c r="A452" s="38"/>
      <c r="B452" s="39" t="s">
        <v>14</v>
      </c>
      <c r="C452" s="40">
        <v>905</v>
      </c>
      <c r="D452" s="40">
        <v>472</v>
      </c>
      <c r="E452" s="40">
        <v>433</v>
      </c>
      <c r="F452" s="40">
        <v>0</v>
      </c>
    </row>
    <row r="453" spans="1:6" x14ac:dyDescent="0.25">
      <c r="A453" s="35"/>
      <c r="B453" s="36" t="s">
        <v>15</v>
      </c>
      <c r="C453" s="37">
        <v>889</v>
      </c>
      <c r="D453" s="37">
        <v>443</v>
      </c>
      <c r="E453" s="37">
        <v>446</v>
      </c>
      <c r="F453" s="37">
        <v>0</v>
      </c>
    </row>
    <row r="454" spans="1:6" x14ac:dyDescent="0.25">
      <c r="A454" s="38"/>
      <c r="B454" s="39" t="s">
        <v>16</v>
      </c>
      <c r="C454" s="40">
        <v>878</v>
      </c>
      <c r="D454" s="40">
        <v>419</v>
      </c>
      <c r="E454" s="40">
        <v>459</v>
      </c>
      <c r="F454" s="40">
        <v>0</v>
      </c>
    </row>
    <row r="455" spans="1:6" x14ac:dyDescent="0.25">
      <c r="A455" s="35"/>
      <c r="B455" s="36" t="s">
        <v>17</v>
      </c>
      <c r="C455" s="37">
        <v>842</v>
      </c>
      <c r="D455" s="37">
        <v>402</v>
      </c>
      <c r="E455" s="37">
        <v>440</v>
      </c>
      <c r="F455" s="37">
        <v>0</v>
      </c>
    </row>
    <row r="456" spans="1:6" x14ac:dyDescent="0.25">
      <c r="A456" s="38"/>
      <c r="B456" s="39" t="s">
        <v>18</v>
      </c>
      <c r="C456" s="40">
        <v>836</v>
      </c>
      <c r="D456" s="40">
        <v>431</v>
      </c>
      <c r="E456" s="40">
        <v>405</v>
      </c>
      <c r="F456" s="40">
        <v>0</v>
      </c>
    </row>
    <row r="457" spans="1:6" x14ac:dyDescent="0.25">
      <c r="A457" s="35"/>
      <c r="B457" s="36" t="s">
        <v>19</v>
      </c>
      <c r="C457" s="37">
        <v>918</v>
      </c>
      <c r="D457" s="37">
        <v>489</v>
      </c>
      <c r="E457" s="37">
        <v>429</v>
      </c>
      <c r="F457" s="37">
        <v>0</v>
      </c>
    </row>
    <row r="458" spans="1:6" x14ac:dyDescent="0.25">
      <c r="A458" s="38"/>
      <c r="B458" s="39" t="s">
        <v>20</v>
      </c>
      <c r="C458" s="40">
        <v>1007</v>
      </c>
      <c r="D458" s="40">
        <v>488</v>
      </c>
      <c r="E458" s="40">
        <v>519</v>
      </c>
      <c r="F458" s="40">
        <v>0</v>
      </c>
    </row>
    <row r="459" spans="1:6" x14ac:dyDescent="0.25">
      <c r="A459" s="35"/>
      <c r="B459" s="36" t="s">
        <v>21</v>
      </c>
      <c r="C459" s="37">
        <v>940</v>
      </c>
      <c r="D459" s="37">
        <v>452</v>
      </c>
      <c r="E459" s="37">
        <v>488</v>
      </c>
      <c r="F459" s="37">
        <v>0</v>
      </c>
    </row>
    <row r="460" spans="1:6" x14ac:dyDescent="0.25">
      <c r="A460" s="38"/>
      <c r="B460" s="39" t="s">
        <v>22</v>
      </c>
      <c r="C460" s="40">
        <v>988</v>
      </c>
      <c r="D460" s="40">
        <v>504</v>
      </c>
      <c r="E460" s="40">
        <v>484</v>
      </c>
      <c r="F460" s="40">
        <v>0</v>
      </c>
    </row>
    <row r="461" spans="1:6" x14ac:dyDescent="0.25">
      <c r="A461" s="35"/>
      <c r="B461" s="36" t="s">
        <v>23</v>
      </c>
      <c r="C461" s="37">
        <v>962</v>
      </c>
      <c r="D461" s="37">
        <v>471</v>
      </c>
      <c r="E461" s="37">
        <v>491</v>
      </c>
      <c r="F461" s="37">
        <v>0</v>
      </c>
    </row>
    <row r="462" spans="1:6" x14ac:dyDescent="0.25">
      <c r="A462" s="38"/>
      <c r="B462" s="39" t="s">
        <v>27</v>
      </c>
      <c r="C462" s="40">
        <v>974</v>
      </c>
      <c r="D462" s="40">
        <v>487</v>
      </c>
      <c r="E462" s="40">
        <v>487</v>
      </c>
      <c r="F462" s="40">
        <v>0</v>
      </c>
    </row>
    <row r="463" spans="1:6" x14ac:dyDescent="0.25">
      <c r="A463" s="35"/>
      <c r="B463" s="36" t="s">
        <v>28</v>
      </c>
      <c r="C463" s="37">
        <v>989</v>
      </c>
      <c r="D463" s="37">
        <v>518</v>
      </c>
      <c r="E463" s="37">
        <v>471</v>
      </c>
      <c r="F463" s="37">
        <v>0</v>
      </c>
    </row>
    <row r="464" spans="1:6" x14ac:dyDescent="0.25">
      <c r="A464" s="38"/>
      <c r="B464" s="39" t="s">
        <v>130</v>
      </c>
      <c r="C464" s="40">
        <v>1100</v>
      </c>
      <c r="D464" s="40">
        <v>526</v>
      </c>
      <c r="E464" s="40">
        <v>574</v>
      </c>
      <c r="F464" s="40">
        <v>0</v>
      </c>
    </row>
    <row r="465" spans="1:6" x14ac:dyDescent="0.25">
      <c r="A465" s="35"/>
      <c r="B465" s="36" t="s">
        <v>131</v>
      </c>
      <c r="C465" s="37">
        <v>998</v>
      </c>
      <c r="D465" s="37">
        <v>474</v>
      </c>
      <c r="E465" s="37">
        <v>524</v>
      </c>
      <c r="F465" s="37">
        <v>0</v>
      </c>
    </row>
    <row r="466" spans="1:6" x14ac:dyDescent="0.25">
      <c r="A466" s="38"/>
      <c r="B466" s="39" t="s">
        <v>132</v>
      </c>
      <c r="C466" s="40">
        <v>971</v>
      </c>
      <c r="D466" s="40">
        <v>490</v>
      </c>
      <c r="E466" s="40">
        <v>481</v>
      </c>
      <c r="F466" s="40">
        <v>0</v>
      </c>
    </row>
    <row r="467" spans="1:6" x14ac:dyDescent="0.25">
      <c r="A467" s="35"/>
      <c r="B467" s="36" t="s">
        <v>133</v>
      </c>
      <c r="C467" s="37">
        <v>997</v>
      </c>
      <c r="D467" s="37">
        <v>520</v>
      </c>
      <c r="E467" s="37">
        <v>477</v>
      </c>
      <c r="F467" s="37">
        <v>0</v>
      </c>
    </row>
    <row r="468" spans="1:6" x14ac:dyDescent="0.25">
      <c r="A468" s="38"/>
      <c r="B468" s="39" t="s">
        <v>134</v>
      </c>
      <c r="C468" s="40">
        <v>1001</v>
      </c>
      <c r="D468" s="40">
        <v>497</v>
      </c>
      <c r="E468" s="40">
        <v>504</v>
      </c>
      <c r="F468" s="40">
        <v>0</v>
      </c>
    </row>
    <row r="469" spans="1:6" x14ac:dyDescent="0.25">
      <c r="A469" s="35"/>
      <c r="B469" s="36" t="s">
        <v>135</v>
      </c>
      <c r="C469" s="37">
        <v>994</v>
      </c>
      <c r="D469" s="37">
        <v>496</v>
      </c>
      <c r="E469" s="37">
        <v>498</v>
      </c>
      <c r="F469" s="37">
        <v>0</v>
      </c>
    </row>
    <row r="470" spans="1:6" x14ac:dyDescent="0.25">
      <c r="A470" s="38"/>
      <c r="B470" s="39" t="s">
        <v>136</v>
      </c>
      <c r="C470" s="40">
        <v>879</v>
      </c>
      <c r="D470" s="40">
        <v>423</v>
      </c>
      <c r="E470" s="40">
        <v>456</v>
      </c>
      <c r="F470" s="40">
        <v>0</v>
      </c>
    </row>
    <row r="471" spans="1:6" x14ac:dyDescent="0.25">
      <c r="A471" s="35"/>
      <c r="B471" s="36" t="s">
        <v>137</v>
      </c>
      <c r="C471" s="37">
        <v>953</v>
      </c>
      <c r="D471" s="37">
        <v>506</v>
      </c>
      <c r="E471" s="37">
        <v>447</v>
      </c>
      <c r="F471" s="37">
        <v>0</v>
      </c>
    </row>
    <row r="472" spans="1:6" x14ac:dyDescent="0.25">
      <c r="A472" s="38"/>
      <c r="B472" s="39" t="s">
        <v>138</v>
      </c>
      <c r="C472" s="40">
        <v>920</v>
      </c>
      <c r="D472" s="40">
        <v>440</v>
      </c>
      <c r="E472" s="40">
        <v>480</v>
      </c>
      <c r="F472" s="40">
        <v>0</v>
      </c>
    </row>
    <row r="473" spans="1:6" x14ac:dyDescent="0.25">
      <c r="A473" s="35"/>
      <c r="B473" s="36" t="s">
        <v>139</v>
      </c>
      <c r="C473" s="37">
        <v>908</v>
      </c>
      <c r="D473" s="37">
        <v>471</v>
      </c>
      <c r="E473" s="37">
        <v>437</v>
      </c>
      <c r="F473" s="37">
        <v>0</v>
      </c>
    </row>
    <row r="474" spans="1:6" x14ac:dyDescent="0.25">
      <c r="A474" s="38"/>
      <c r="B474" s="39" t="s">
        <v>140</v>
      </c>
      <c r="C474" s="40">
        <v>933</v>
      </c>
      <c r="D474" s="40">
        <v>467</v>
      </c>
      <c r="E474" s="40">
        <v>466</v>
      </c>
      <c r="F474" s="40">
        <v>0</v>
      </c>
    </row>
    <row r="475" spans="1:6" x14ac:dyDescent="0.25">
      <c r="A475" s="35"/>
      <c r="B475" s="36" t="s">
        <v>141</v>
      </c>
      <c r="C475" s="37">
        <v>944</v>
      </c>
      <c r="D475" s="37">
        <v>453</v>
      </c>
      <c r="E475" s="37">
        <v>491</v>
      </c>
      <c r="F475" s="37">
        <v>0</v>
      </c>
    </row>
    <row r="476" spans="1:6" x14ac:dyDescent="0.25">
      <c r="A476" s="38"/>
      <c r="B476" s="39" t="s">
        <v>142</v>
      </c>
      <c r="C476" s="40">
        <v>779</v>
      </c>
      <c r="D476" s="40">
        <v>394</v>
      </c>
      <c r="E476" s="40">
        <v>385</v>
      </c>
      <c r="F476" s="40">
        <v>0</v>
      </c>
    </row>
    <row r="477" spans="1:6" x14ac:dyDescent="0.25">
      <c r="A477" s="35"/>
      <c r="B477" s="36" t="s">
        <v>143</v>
      </c>
      <c r="C477" s="37">
        <v>800</v>
      </c>
      <c r="D477" s="37">
        <v>399</v>
      </c>
      <c r="E477" s="37">
        <v>401</v>
      </c>
      <c r="F477" s="37">
        <v>0</v>
      </c>
    </row>
    <row r="478" spans="1:6" x14ac:dyDescent="0.25">
      <c r="A478" s="38"/>
      <c r="B478" s="39" t="s">
        <v>144</v>
      </c>
      <c r="C478" s="40">
        <v>856</v>
      </c>
      <c r="D478" s="40">
        <v>442</v>
      </c>
      <c r="E478" s="40">
        <v>414</v>
      </c>
      <c r="F478" s="40">
        <v>0</v>
      </c>
    </row>
    <row r="479" spans="1:6" x14ac:dyDescent="0.25">
      <c r="A479" s="35"/>
      <c r="B479" s="36" t="s">
        <v>145</v>
      </c>
      <c r="C479" s="37">
        <v>868</v>
      </c>
      <c r="D479" s="37">
        <v>449</v>
      </c>
      <c r="E479" s="37">
        <v>419</v>
      </c>
      <c r="F479" s="37">
        <v>0</v>
      </c>
    </row>
    <row r="480" spans="1:6" x14ac:dyDescent="0.25">
      <c r="A480" s="38"/>
      <c r="B480" s="39" t="s">
        <v>146</v>
      </c>
      <c r="C480" s="40">
        <v>854</v>
      </c>
      <c r="D480" s="40">
        <v>444</v>
      </c>
      <c r="E480" s="40">
        <v>410</v>
      </c>
      <c r="F480" s="40">
        <v>0</v>
      </c>
    </row>
    <row r="481" spans="1:6" x14ac:dyDescent="0.25">
      <c r="A481" s="35"/>
      <c r="B481" s="36" t="s">
        <v>147</v>
      </c>
      <c r="C481" s="37">
        <v>870</v>
      </c>
      <c r="D481" s="37">
        <v>455</v>
      </c>
      <c r="E481" s="37">
        <v>415</v>
      </c>
      <c r="F481" s="37">
        <v>0</v>
      </c>
    </row>
    <row r="482" spans="1:6" x14ac:dyDescent="0.25">
      <c r="A482" s="38"/>
      <c r="B482" s="39" t="s">
        <v>148</v>
      </c>
      <c r="C482" s="40">
        <v>808</v>
      </c>
      <c r="D482" s="40">
        <v>427</v>
      </c>
      <c r="E482" s="40">
        <v>381</v>
      </c>
      <c r="F482" s="40">
        <v>0</v>
      </c>
    </row>
    <row r="483" spans="1:6" x14ac:dyDescent="0.25">
      <c r="A483" s="35"/>
      <c r="B483" s="36" t="s">
        <v>149</v>
      </c>
      <c r="C483" s="37">
        <v>829</v>
      </c>
      <c r="D483" s="37">
        <v>442</v>
      </c>
      <c r="E483" s="37">
        <v>387</v>
      </c>
      <c r="F483" s="37">
        <v>0</v>
      </c>
    </row>
    <row r="484" spans="1:6" x14ac:dyDescent="0.25">
      <c r="A484" s="38"/>
      <c r="B484" s="39" t="s">
        <v>150</v>
      </c>
      <c r="C484" s="40">
        <v>913</v>
      </c>
      <c r="D484" s="40">
        <v>481</v>
      </c>
      <c r="E484" s="40">
        <v>432</v>
      </c>
      <c r="F484" s="40">
        <v>0</v>
      </c>
    </row>
    <row r="485" spans="1:6" x14ac:dyDescent="0.25">
      <c r="A485" s="35"/>
      <c r="B485" s="36" t="s">
        <v>151</v>
      </c>
      <c r="C485" s="37">
        <v>852</v>
      </c>
      <c r="D485" s="37">
        <v>450</v>
      </c>
      <c r="E485" s="37">
        <v>402</v>
      </c>
      <c r="F485" s="37">
        <v>0</v>
      </c>
    </row>
    <row r="486" spans="1:6" x14ac:dyDescent="0.25">
      <c r="A486" s="38"/>
      <c r="B486" s="39" t="s">
        <v>152</v>
      </c>
      <c r="C486" s="40">
        <v>849</v>
      </c>
      <c r="D486" s="40">
        <v>452</v>
      </c>
      <c r="E486" s="40">
        <v>397</v>
      </c>
      <c r="F486" s="40">
        <v>0</v>
      </c>
    </row>
    <row r="487" spans="1:6" x14ac:dyDescent="0.25">
      <c r="A487" s="35"/>
      <c r="B487" s="36" t="s">
        <v>153</v>
      </c>
      <c r="C487" s="37">
        <v>879</v>
      </c>
      <c r="D487" s="37">
        <v>445</v>
      </c>
      <c r="E487" s="37">
        <v>434</v>
      </c>
      <c r="F487" s="37">
        <v>0</v>
      </c>
    </row>
    <row r="488" spans="1:6" x14ac:dyDescent="0.25">
      <c r="A488" s="38"/>
      <c r="B488" s="39" t="s">
        <v>154</v>
      </c>
      <c r="C488" s="40">
        <v>868</v>
      </c>
      <c r="D488" s="40">
        <v>433</v>
      </c>
      <c r="E488" s="40">
        <v>435</v>
      </c>
      <c r="F488" s="40">
        <v>0</v>
      </c>
    </row>
    <row r="489" spans="1:6" x14ac:dyDescent="0.25">
      <c r="A489" s="35"/>
      <c r="B489" s="36" t="s">
        <v>155</v>
      </c>
      <c r="C489" s="37">
        <v>813</v>
      </c>
      <c r="D489" s="37">
        <v>410</v>
      </c>
      <c r="E489" s="37">
        <v>403</v>
      </c>
      <c r="F489" s="37">
        <v>0</v>
      </c>
    </row>
    <row r="490" spans="1:6" x14ac:dyDescent="0.25">
      <c r="A490" s="38"/>
      <c r="B490" s="39" t="s">
        <v>156</v>
      </c>
      <c r="C490" s="40">
        <v>878</v>
      </c>
      <c r="D490" s="40">
        <v>416</v>
      </c>
      <c r="E490" s="40">
        <v>462</v>
      </c>
      <c r="F490" s="40">
        <v>0</v>
      </c>
    </row>
    <row r="491" spans="1:6" x14ac:dyDescent="0.25">
      <c r="A491" s="35"/>
      <c r="B491" s="36" t="s">
        <v>157</v>
      </c>
      <c r="C491" s="37">
        <v>796</v>
      </c>
      <c r="D491" s="37">
        <v>420</v>
      </c>
      <c r="E491" s="37">
        <v>376</v>
      </c>
      <c r="F491" s="37">
        <v>0</v>
      </c>
    </row>
    <row r="492" spans="1:6" x14ac:dyDescent="0.25">
      <c r="A492" s="38">
        <v>2024</v>
      </c>
      <c r="B492" s="39" t="s">
        <v>1</v>
      </c>
      <c r="C492" s="40">
        <v>47421</v>
      </c>
      <c r="D492" s="40">
        <v>24200</v>
      </c>
      <c r="E492" s="40">
        <v>23219</v>
      </c>
      <c r="F492" s="40">
        <v>2</v>
      </c>
    </row>
    <row r="493" spans="1:6" x14ac:dyDescent="0.25">
      <c r="A493" s="35"/>
      <c r="B493" s="36" t="s">
        <v>2</v>
      </c>
      <c r="C493" s="37">
        <v>826</v>
      </c>
      <c r="D493" s="37">
        <v>431</v>
      </c>
      <c r="E493" s="37">
        <v>395</v>
      </c>
      <c r="F493" s="37">
        <v>0</v>
      </c>
    </row>
    <row r="494" spans="1:6" x14ac:dyDescent="0.25">
      <c r="A494" s="38"/>
      <c r="B494" s="39" t="s">
        <v>3</v>
      </c>
      <c r="C494" s="40">
        <v>888</v>
      </c>
      <c r="D494" s="40">
        <v>444</v>
      </c>
      <c r="E494" s="40">
        <v>444</v>
      </c>
      <c r="F494" s="40">
        <v>0</v>
      </c>
    </row>
    <row r="495" spans="1:6" x14ac:dyDescent="0.25">
      <c r="A495" s="35"/>
      <c r="B495" s="36" t="s">
        <v>4</v>
      </c>
      <c r="C495" s="37">
        <v>902</v>
      </c>
      <c r="D495" s="37">
        <v>422</v>
      </c>
      <c r="E495" s="37">
        <v>480</v>
      </c>
      <c r="F495" s="37">
        <v>0</v>
      </c>
    </row>
    <row r="496" spans="1:6" x14ac:dyDescent="0.25">
      <c r="A496" s="38"/>
      <c r="B496" s="39" t="s">
        <v>5</v>
      </c>
      <c r="C496" s="40">
        <v>878</v>
      </c>
      <c r="D496" s="40">
        <v>451</v>
      </c>
      <c r="E496" s="40">
        <v>427</v>
      </c>
      <c r="F496" s="40">
        <v>0</v>
      </c>
    </row>
    <row r="497" spans="1:6" x14ac:dyDescent="0.25">
      <c r="A497" s="35"/>
      <c r="B497" s="36" t="s">
        <v>6</v>
      </c>
      <c r="C497" s="37">
        <v>825</v>
      </c>
      <c r="D497" s="37">
        <v>420</v>
      </c>
      <c r="E497" s="37">
        <v>405</v>
      </c>
      <c r="F497" s="37">
        <v>0</v>
      </c>
    </row>
    <row r="498" spans="1:6" x14ac:dyDescent="0.25">
      <c r="A498" s="38"/>
      <c r="B498" s="39" t="s">
        <v>7</v>
      </c>
      <c r="C498" s="40">
        <v>858</v>
      </c>
      <c r="D498" s="40">
        <v>446</v>
      </c>
      <c r="E498" s="40">
        <v>412</v>
      </c>
      <c r="F498" s="40">
        <v>0</v>
      </c>
    </row>
    <row r="499" spans="1:6" x14ac:dyDescent="0.25">
      <c r="A499" s="35"/>
      <c r="B499" s="36" t="s">
        <v>8</v>
      </c>
      <c r="C499" s="37">
        <v>885</v>
      </c>
      <c r="D499" s="37">
        <v>433</v>
      </c>
      <c r="E499" s="37">
        <v>451</v>
      </c>
      <c r="F499" s="37">
        <v>1</v>
      </c>
    </row>
    <row r="500" spans="1:6" x14ac:dyDescent="0.25">
      <c r="A500" s="38"/>
      <c r="B500" s="39" t="s">
        <v>9</v>
      </c>
      <c r="C500" s="40">
        <v>884</v>
      </c>
      <c r="D500" s="40">
        <v>446</v>
      </c>
      <c r="E500" s="40">
        <v>438</v>
      </c>
      <c r="F500" s="40">
        <v>0</v>
      </c>
    </row>
    <row r="501" spans="1:6" x14ac:dyDescent="0.25">
      <c r="A501" s="35"/>
      <c r="B501" s="36" t="s">
        <v>10</v>
      </c>
      <c r="C501" s="37">
        <v>858</v>
      </c>
      <c r="D501" s="37">
        <v>426</v>
      </c>
      <c r="E501" s="37">
        <v>432</v>
      </c>
      <c r="F501" s="37">
        <v>0</v>
      </c>
    </row>
    <row r="502" spans="1:6" x14ac:dyDescent="0.25">
      <c r="A502" s="38"/>
      <c r="B502" s="39" t="s">
        <v>11</v>
      </c>
      <c r="C502" s="40">
        <v>863</v>
      </c>
      <c r="D502" s="40">
        <v>419</v>
      </c>
      <c r="E502" s="40">
        <v>444</v>
      </c>
      <c r="F502" s="40">
        <v>0</v>
      </c>
    </row>
    <row r="503" spans="1:6" x14ac:dyDescent="0.25">
      <c r="A503" s="35"/>
      <c r="B503" s="36" t="s">
        <v>12</v>
      </c>
      <c r="C503" s="37">
        <v>936</v>
      </c>
      <c r="D503" s="37">
        <v>464</v>
      </c>
      <c r="E503" s="37">
        <v>472</v>
      </c>
      <c r="F503" s="37">
        <v>0</v>
      </c>
    </row>
    <row r="504" spans="1:6" x14ac:dyDescent="0.25">
      <c r="A504" s="38"/>
      <c r="B504" s="39" t="s">
        <v>13</v>
      </c>
      <c r="C504" s="40">
        <v>874</v>
      </c>
      <c r="D504" s="40">
        <v>436</v>
      </c>
      <c r="E504" s="40">
        <v>438</v>
      </c>
      <c r="F504" s="40">
        <v>0</v>
      </c>
    </row>
    <row r="505" spans="1:6" x14ac:dyDescent="0.25">
      <c r="A505" s="35"/>
      <c r="B505" s="36" t="s">
        <v>14</v>
      </c>
      <c r="C505" s="37">
        <v>821</v>
      </c>
      <c r="D505" s="37">
        <v>434</v>
      </c>
      <c r="E505" s="37">
        <v>387</v>
      </c>
      <c r="F505" s="37">
        <v>0</v>
      </c>
    </row>
    <row r="506" spans="1:6" x14ac:dyDescent="0.25">
      <c r="A506" s="38"/>
      <c r="B506" s="39" t="s">
        <v>15</v>
      </c>
      <c r="C506" s="40">
        <v>888</v>
      </c>
      <c r="D506" s="40">
        <v>475</v>
      </c>
      <c r="E506" s="40">
        <v>413</v>
      </c>
      <c r="F506" s="40">
        <v>0</v>
      </c>
    </row>
    <row r="507" spans="1:6" x14ac:dyDescent="0.25">
      <c r="A507" s="35"/>
      <c r="B507" s="36" t="s">
        <v>16</v>
      </c>
      <c r="C507" s="37">
        <v>913</v>
      </c>
      <c r="D507" s="37">
        <v>452</v>
      </c>
      <c r="E507" s="37">
        <v>460</v>
      </c>
      <c r="F507" s="37">
        <v>1</v>
      </c>
    </row>
    <row r="508" spans="1:6" x14ac:dyDescent="0.25">
      <c r="A508" s="38"/>
      <c r="B508" s="39" t="s">
        <v>17</v>
      </c>
      <c r="C508" s="40">
        <v>890</v>
      </c>
      <c r="D508" s="40">
        <v>471</v>
      </c>
      <c r="E508" s="40">
        <v>419</v>
      </c>
      <c r="F508" s="40">
        <v>0</v>
      </c>
    </row>
    <row r="509" spans="1:6" x14ac:dyDescent="0.25">
      <c r="A509" s="35"/>
      <c r="B509" s="36" t="s">
        <v>18</v>
      </c>
      <c r="C509" s="37">
        <v>774</v>
      </c>
      <c r="D509" s="37">
        <v>378</v>
      </c>
      <c r="E509" s="37">
        <v>396</v>
      </c>
      <c r="F509" s="37">
        <v>0</v>
      </c>
    </row>
    <row r="510" spans="1:6" x14ac:dyDescent="0.25">
      <c r="A510" s="38"/>
      <c r="B510" s="39" t="s">
        <v>19</v>
      </c>
      <c r="C510" s="40">
        <v>884</v>
      </c>
      <c r="D510" s="40">
        <v>444</v>
      </c>
      <c r="E510" s="40">
        <v>440</v>
      </c>
      <c r="F510" s="40">
        <v>0</v>
      </c>
    </row>
    <row r="511" spans="1:6" x14ac:dyDescent="0.25">
      <c r="A511" s="35"/>
      <c r="B511" s="36" t="s">
        <v>20</v>
      </c>
      <c r="C511" s="37">
        <v>839</v>
      </c>
      <c r="D511" s="37">
        <v>453</v>
      </c>
      <c r="E511" s="37">
        <v>386</v>
      </c>
      <c r="F511" s="37">
        <v>0</v>
      </c>
    </row>
    <row r="512" spans="1:6" x14ac:dyDescent="0.25">
      <c r="A512" s="38"/>
      <c r="B512" s="39" t="s">
        <v>21</v>
      </c>
      <c r="C512" s="40">
        <v>971</v>
      </c>
      <c r="D512" s="40">
        <v>494</v>
      </c>
      <c r="E512" s="40">
        <v>477</v>
      </c>
      <c r="F512" s="40">
        <v>0</v>
      </c>
    </row>
    <row r="513" spans="1:6" x14ac:dyDescent="0.25">
      <c r="A513" s="35"/>
      <c r="B513" s="36" t="s">
        <v>22</v>
      </c>
      <c r="C513" s="37">
        <v>913</v>
      </c>
      <c r="D513" s="37">
        <v>458</v>
      </c>
      <c r="E513" s="37">
        <v>455</v>
      </c>
      <c r="F513" s="37">
        <v>0</v>
      </c>
    </row>
    <row r="514" spans="1:6" x14ac:dyDescent="0.25">
      <c r="A514" s="38"/>
      <c r="B514" s="39" t="s">
        <v>23</v>
      </c>
      <c r="C514" s="40">
        <v>931</v>
      </c>
      <c r="D514" s="40">
        <v>468</v>
      </c>
      <c r="E514" s="40">
        <v>463</v>
      </c>
      <c r="F514" s="40">
        <v>0</v>
      </c>
    </row>
    <row r="515" spans="1:6" x14ac:dyDescent="0.25">
      <c r="A515" s="35"/>
      <c r="B515" s="36" t="s">
        <v>27</v>
      </c>
      <c r="C515" s="37">
        <v>977</v>
      </c>
      <c r="D515" s="37">
        <v>480</v>
      </c>
      <c r="E515" s="37">
        <v>497</v>
      </c>
      <c r="F515" s="37">
        <v>0</v>
      </c>
    </row>
    <row r="516" spans="1:6" x14ac:dyDescent="0.25">
      <c r="A516" s="38"/>
      <c r="B516" s="39" t="s">
        <v>28</v>
      </c>
      <c r="C516" s="40">
        <v>1036</v>
      </c>
      <c r="D516" s="40">
        <v>545</v>
      </c>
      <c r="E516" s="40">
        <v>491</v>
      </c>
      <c r="F516" s="40">
        <v>0</v>
      </c>
    </row>
    <row r="517" spans="1:6" x14ac:dyDescent="0.25">
      <c r="A517" s="35"/>
      <c r="B517" s="36" t="s">
        <v>130</v>
      </c>
      <c r="C517" s="37">
        <v>1053</v>
      </c>
      <c r="D517" s="37">
        <v>509</v>
      </c>
      <c r="E517" s="37">
        <v>544</v>
      </c>
      <c r="F517" s="37">
        <v>0</v>
      </c>
    </row>
    <row r="518" spans="1:6" x14ac:dyDescent="0.25">
      <c r="A518" s="38"/>
      <c r="B518" s="39" t="s">
        <v>131</v>
      </c>
      <c r="C518" s="40">
        <v>1156</v>
      </c>
      <c r="D518" s="40">
        <v>597</v>
      </c>
      <c r="E518" s="40">
        <v>559</v>
      </c>
      <c r="F518" s="40">
        <v>0</v>
      </c>
    </row>
    <row r="519" spans="1:6" x14ac:dyDescent="0.25">
      <c r="A519" s="35"/>
      <c r="B519" s="36" t="s">
        <v>132</v>
      </c>
      <c r="C519" s="37">
        <v>1093</v>
      </c>
      <c r="D519" s="37">
        <v>593</v>
      </c>
      <c r="E519" s="37">
        <v>500</v>
      </c>
      <c r="F519" s="37">
        <v>0</v>
      </c>
    </row>
    <row r="520" spans="1:6" x14ac:dyDescent="0.25">
      <c r="A520" s="38"/>
      <c r="B520" s="39" t="s">
        <v>133</v>
      </c>
      <c r="C520" s="40">
        <v>1070</v>
      </c>
      <c r="D520" s="40">
        <v>520</v>
      </c>
      <c r="E520" s="40">
        <v>550</v>
      </c>
      <c r="F520" s="40">
        <v>0</v>
      </c>
    </row>
    <row r="521" spans="1:6" x14ac:dyDescent="0.25">
      <c r="A521" s="35"/>
      <c r="B521" s="36" t="s">
        <v>134</v>
      </c>
      <c r="C521" s="37">
        <v>1019</v>
      </c>
      <c r="D521" s="37">
        <v>501</v>
      </c>
      <c r="E521" s="37">
        <v>518</v>
      </c>
      <c r="F521" s="37">
        <v>0</v>
      </c>
    </row>
    <row r="522" spans="1:6" x14ac:dyDescent="0.25">
      <c r="A522" s="38"/>
      <c r="B522" s="39" t="s">
        <v>135</v>
      </c>
      <c r="C522" s="40">
        <v>928</v>
      </c>
      <c r="D522" s="40">
        <v>455</v>
      </c>
      <c r="E522" s="40">
        <v>473</v>
      </c>
      <c r="F522" s="40">
        <v>0</v>
      </c>
    </row>
    <row r="523" spans="1:6" x14ac:dyDescent="0.25">
      <c r="A523" s="35"/>
      <c r="B523" s="36" t="s">
        <v>136</v>
      </c>
      <c r="C523" s="37">
        <v>1010</v>
      </c>
      <c r="D523" s="37">
        <v>512</v>
      </c>
      <c r="E523" s="37">
        <v>498</v>
      </c>
      <c r="F523" s="37">
        <v>0</v>
      </c>
    </row>
    <row r="524" spans="1:6" x14ac:dyDescent="0.25">
      <c r="A524" s="38"/>
      <c r="B524" s="39" t="s">
        <v>137</v>
      </c>
      <c r="C524" s="40">
        <v>885</v>
      </c>
      <c r="D524" s="40">
        <v>435</v>
      </c>
      <c r="E524" s="40">
        <v>450</v>
      </c>
      <c r="F524" s="40">
        <v>0</v>
      </c>
    </row>
    <row r="525" spans="1:6" x14ac:dyDescent="0.25">
      <c r="A525" s="35"/>
      <c r="B525" s="36" t="s">
        <v>138</v>
      </c>
      <c r="C525" s="37">
        <v>948</v>
      </c>
      <c r="D525" s="37">
        <v>486</v>
      </c>
      <c r="E525" s="37">
        <v>462</v>
      </c>
      <c r="F525" s="37">
        <v>0</v>
      </c>
    </row>
    <row r="526" spans="1:6" x14ac:dyDescent="0.25">
      <c r="A526" s="38"/>
      <c r="B526" s="39" t="s">
        <v>139</v>
      </c>
      <c r="C526" s="40">
        <v>909</v>
      </c>
      <c r="D526" s="40">
        <v>456</v>
      </c>
      <c r="E526" s="40">
        <v>453</v>
      </c>
      <c r="F526" s="40">
        <v>0</v>
      </c>
    </row>
    <row r="527" spans="1:6" x14ac:dyDescent="0.25">
      <c r="A527" s="35"/>
      <c r="B527" s="36" t="s">
        <v>140</v>
      </c>
      <c r="C527" s="37">
        <v>859</v>
      </c>
      <c r="D527" s="37">
        <v>422</v>
      </c>
      <c r="E527" s="37">
        <v>437</v>
      </c>
      <c r="F527" s="37">
        <v>0</v>
      </c>
    </row>
    <row r="528" spans="1:6" x14ac:dyDescent="0.25">
      <c r="A528" s="38"/>
      <c r="B528" s="39" t="s">
        <v>141</v>
      </c>
      <c r="C528" s="40">
        <v>908</v>
      </c>
      <c r="D528" s="40">
        <v>476</v>
      </c>
      <c r="E528" s="40">
        <v>432</v>
      </c>
      <c r="F528" s="40">
        <v>0</v>
      </c>
    </row>
    <row r="529" spans="1:6" x14ac:dyDescent="0.25">
      <c r="A529" s="35"/>
      <c r="B529" s="36" t="s">
        <v>142</v>
      </c>
      <c r="C529" s="37">
        <v>856</v>
      </c>
      <c r="D529" s="37">
        <v>451</v>
      </c>
      <c r="E529" s="37">
        <v>405</v>
      </c>
      <c r="F529" s="37">
        <v>0</v>
      </c>
    </row>
    <row r="530" spans="1:6" x14ac:dyDescent="0.25">
      <c r="A530" s="38"/>
      <c r="B530" s="39" t="s">
        <v>143</v>
      </c>
      <c r="C530" s="40">
        <v>896</v>
      </c>
      <c r="D530" s="40">
        <v>458</v>
      </c>
      <c r="E530" s="40">
        <v>438</v>
      </c>
      <c r="F530" s="40">
        <v>0</v>
      </c>
    </row>
    <row r="531" spans="1:6" x14ac:dyDescent="0.25">
      <c r="A531" s="35"/>
      <c r="B531" s="36" t="s">
        <v>144</v>
      </c>
      <c r="C531" s="37">
        <v>908</v>
      </c>
      <c r="D531" s="37">
        <v>467</v>
      </c>
      <c r="E531" s="37">
        <v>441</v>
      </c>
      <c r="F531" s="37">
        <v>0</v>
      </c>
    </row>
    <row r="532" spans="1:6" x14ac:dyDescent="0.25">
      <c r="A532" s="38"/>
      <c r="B532" s="39" t="s">
        <v>145</v>
      </c>
      <c r="C532" s="40">
        <v>913</v>
      </c>
      <c r="D532" s="40">
        <v>465</v>
      </c>
      <c r="E532" s="40">
        <v>448</v>
      </c>
      <c r="F532" s="40">
        <v>0</v>
      </c>
    </row>
    <row r="533" spans="1:6" x14ac:dyDescent="0.25">
      <c r="A533" s="35"/>
      <c r="B533" s="36" t="s">
        <v>146</v>
      </c>
      <c r="C533" s="37">
        <v>873</v>
      </c>
      <c r="D533" s="37">
        <v>450</v>
      </c>
      <c r="E533" s="37">
        <v>423</v>
      </c>
      <c r="F533" s="37">
        <v>0</v>
      </c>
    </row>
    <row r="534" spans="1:6" x14ac:dyDescent="0.25">
      <c r="A534" s="38"/>
      <c r="B534" s="39" t="s">
        <v>147</v>
      </c>
      <c r="C534" s="40">
        <v>847</v>
      </c>
      <c r="D534" s="40">
        <v>427</v>
      </c>
      <c r="E534" s="40">
        <v>420</v>
      </c>
      <c r="F534" s="40">
        <v>0</v>
      </c>
    </row>
    <row r="535" spans="1:6" x14ac:dyDescent="0.25">
      <c r="A535" s="35"/>
      <c r="B535" s="36" t="s">
        <v>148</v>
      </c>
      <c r="C535" s="37">
        <v>875</v>
      </c>
      <c r="D535" s="37">
        <v>453</v>
      </c>
      <c r="E535" s="37">
        <v>422</v>
      </c>
      <c r="F535" s="37">
        <v>0</v>
      </c>
    </row>
    <row r="536" spans="1:6" x14ac:dyDescent="0.25">
      <c r="A536" s="38"/>
      <c r="B536" s="39" t="s">
        <v>149</v>
      </c>
      <c r="C536" s="40">
        <v>876</v>
      </c>
      <c r="D536" s="40">
        <v>447</v>
      </c>
      <c r="E536" s="40">
        <v>429</v>
      </c>
      <c r="F536" s="40">
        <v>0</v>
      </c>
    </row>
    <row r="537" spans="1:6" x14ac:dyDescent="0.25">
      <c r="A537" s="35"/>
      <c r="B537" s="36" t="s">
        <v>150</v>
      </c>
      <c r="C537" s="37">
        <v>888</v>
      </c>
      <c r="D537" s="37">
        <v>459</v>
      </c>
      <c r="E537" s="37">
        <v>429</v>
      </c>
      <c r="F537" s="37">
        <v>0</v>
      </c>
    </row>
    <row r="538" spans="1:6" x14ac:dyDescent="0.25">
      <c r="A538" s="38"/>
      <c r="B538" s="39" t="s">
        <v>151</v>
      </c>
      <c r="C538" s="40">
        <v>902</v>
      </c>
      <c r="D538" s="40">
        <v>500</v>
      </c>
      <c r="E538" s="40">
        <v>402</v>
      </c>
      <c r="F538" s="40">
        <v>0</v>
      </c>
    </row>
    <row r="539" spans="1:6" x14ac:dyDescent="0.25">
      <c r="A539" s="35"/>
      <c r="B539" s="36" t="s">
        <v>152</v>
      </c>
      <c r="C539" s="37">
        <v>881</v>
      </c>
      <c r="D539" s="37">
        <v>479</v>
      </c>
      <c r="E539" s="37">
        <v>402</v>
      </c>
      <c r="F539" s="37">
        <v>0</v>
      </c>
    </row>
    <row r="540" spans="1:6" x14ac:dyDescent="0.25">
      <c r="A540" s="38"/>
      <c r="B540" s="39" t="s">
        <v>153</v>
      </c>
      <c r="C540" s="40">
        <v>904</v>
      </c>
      <c r="D540" s="40">
        <v>457</v>
      </c>
      <c r="E540" s="40">
        <v>447</v>
      </c>
      <c r="F540" s="40">
        <v>0</v>
      </c>
    </row>
    <row r="541" spans="1:6" x14ac:dyDescent="0.25">
      <c r="A541" s="35"/>
      <c r="B541" s="36" t="s">
        <v>154</v>
      </c>
      <c r="C541" s="37">
        <v>871</v>
      </c>
      <c r="D541" s="37">
        <v>454</v>
      </c>
      <c r="E541" s="37">
        <v>417</v>
      </c>
      <c r="F541" s="37">
        <v>0</v>
      </c>
    </row>
    <row r="542" spans="1:6" x14ac:dyDescent="0.25">
      <c r="A542" s="38"/>
      <c r="B542" s="39" t="s">
        <v>155</v>
      </c>
      <c r="C542" s="40">
        <v>991</v>
      </c>
      <c r="D542" s="40">
        <v>519</v>
      </c>
      <c r="E542" s="40">
        <v>472</v>
      </c>
      <c r="F542" s="40">
        <v>0</v>
      </c>
    </row>
    <row r="543" spans="1:6" x14ac:dyDescent="0.25">
      <c r="A543" s="35"/>
      <c r="B543" s="36" t="s">
        <v>156</v>
      </c>
      <c r="C543" s="37">
        <v>923</v>
      </c>
      <c r="D543" s="37">
        <v>489</v>
      </c>
      <c r="E543" s="37">
        <v>434</v>
      </c>
      <c r="F543" s="37">
        <v>0</v>
      </c>
    </row>
    <row r="544" spans="1:6" x14ac:dyDescent="0.25">
      <c r="A544" s="38"/>
      <c r="B544" s="39" t="s">
        <v>157</v>
      </c>
      <c r="C544" s="40">
        <v>865</v>
      </c>
      <c r="D544" s="40">
        <v>473</v>
      </c>
      <c r="E544" s="40">
        <v>392</v>
      </c>
      <c r="F544" s="40">
        <v>0</v>
      </c>
    </row>
    <row r="545" spans="1:6" x14ac:dyDescent="0.25">
      <c r="A545" s="35" t="s">
        <v>525</v>
      </c>
      <c r="B545" s="36" t="s">
        <v>1</v>
      </c>
      <c r="C545" s="37">
        <v>27545</v>
      </c>
      <c r="D545" s="37">
        <v>14186</v>
      </c>
      <c r="E545" s="37">
        <v>13358</v>
      </c>
      <c r="F545" s="37">
        <v>1</v>
      </c>
    </row>
    <row r="546" spans="1:6" x14ac:dyDescent="0.25">
      <c r="A546" s="38"/>
      <c r="B546" s="39" t="s">
        <v>2</v>
      </c>
      <c r="C546" s="40">
        <v>926</v>
      </c>
      <c r="D546" s="40">
        <v>473</v>
      </c>
      <c r="E546" s="40">
        <v>453</v>
      </c>
      <c r="F546" s="40">
        <v>0</v>
      </c>
    </row>
    <row r="547" spans="1:6" x14ac:dyDescent="0.25">
      <c r="A547" s="35"/>
      <c r="B547" s="36" t="s">
        <v>3</v>
      </c>
      <c r="C547" s="37">
        <v>872</v>
      </c>
      <c r="D547" s="37">
        <v>464</v>
      </c>
      <c r="E547" s="37">
        <v>408</v>
      </c>
      <c r="F547" s="37">
        <v>0</v>
      </c>
    </row>
    <row r="548" spans="1:6" x14ac:dyDescent="0.25">
      <c r="A548" s="38"/>
      <c r="B548" s="39" t="s">
        <v>4</v>
      </c>
      <c r="C548" s="40">
        <v>932</v>
      </c>
      <c r="D548" s="40">
        <v>476</v>
      </c>
      <c r="E548" s="40">
        <v>456</v>
      </c>
      <c r="F548" s="40">
        <v>0</v>
      </c>
    </row>
    <row r="549" spans="1:6" x14ac:dyDescent="0.25">
      <c r="A549" s="35"/>
      <c r="B549" s="36" t="s">
        <v>5</v>
      </c>
      <c r="C549" s="37">
        <v>937</v>
      </c>
      <c r="D549" s="37">
        <v>485</v>
      </c>
      <c r="E549" s="37">
        <v>452</v>
      </c>
      <c r="F549" s="37">
        <v>0</v>
      </c>
    </row>
    <row r="550" spans="1:6" x14ac:dyDescent="0.25">
      <c r="A550" s="38"/>
      <c r="B550" s="39" t="s">
        <v>6</v>
      </c>
      <c r="C550" s="40">
        <v>890</v>
      </c>
      <c r="D550" s="40">
        <v>451</v>
      </c>
      <c r="E550" s="40">
        <v>439</v>
      </c>
      <c r="F550" s="40">
        <v>0</v>
      </c>
    </row>
    <row r="551" spans="1:6" x14ac:dyDescent="0.25">
      <c r="A551" s="35"/>
      <c r="B551" s="36" t="s">
        <v>7</v>
      </c>
      <c r="C551" s="37">
        <v>891</v>
      </c>
      <c r="D551" s="37">
        <v>461</v>
      </c>
      <c r="E551" s="37">
        <v>430</v>
      </c>
      <c r="F551" s="37">
        <v>0</v>
      </c>
    </row>
    <row r="552" spans="1:6" x14ac:dyDescent="0.25">
      <c r="A552" s="38"/>
      <c r="B552" s="39" t="s">
        <v>8</v>
      </c>
      <c r="C552" s="40">
        <v>920</v>
      </c>
      <c r="D552" s="40">
        <v>478</v>
      </c>
      <c r="E552" s="40">
        <v>442</v>
      </c>
      <c r="F552" s="40">
        <v>0</v>
      </c>
    </row>
    <row r="553" spans="1:6" x14ac:dyDescent="0.25">
      <c r="A553" s="35"/>
      <c r="B553" s="36" t="s">
        <v>9</v>
      </c>
      <c r="C553" s="37">
        <v>895</v>
      </c>
      <c r="D553" s="37">
        <v>486</v>
      </c>
      <c r="E553" s="37">
        <v>409</v>
      </c>
      <c r="F553" s="37">
        <v>0</v>
      </c>
    </row>
    <row r="554" spans="1:6" x14ac:dyDescent="0.25">
      <c r="A554" s="38"/>
      <c r="B554" s="39" t="s">
        <v>10</v>
      </c>
      <c r="C554" s="40">
        <v>864</v>
      </c>
      <c r="D554" s="40">
        <v>434</v>
      </c>
      <c r="E554" s="40">
        <v>430</v>
      </c>
      <c r="F554" s="40">
        <v>0</v>
      </c>
    </row>
    <row r="555" spans="1:6" x14ac:dyDescent="0.25">
      <c r="A555" s="35"/>
      <c r="B555" s="36" t="s">
        <v>11</v>
      </c>
      <c r="C555" s="37">
        <v>840</v>
      </c>
      <c r="D555" s="37">
        <v>440</v>
      </c>
      <c r="E555" s="37">
        <v>400</v>
      </c>
      <c r="F555" s="37">
        <v>0</v>
      </c>
    </row>
    <row r="556" spans="1:6" x14ac:dyDescent="0.25">
      <c r="A556" s="38"/>
      <c r="B556" s="39" t="s">
        <v>12</v>
      </c>
      <c r="C556" s="40">
        <v>838</v>
      </c>
      <c r="D556" s="40">
        <v>430</v>
      </c>
      <c r="E556" s="40">
        <v>408</v>
      </c>
      <c r="F556" s="40">
        <v>0</v>
      </c>
    </row>
    <row r="557" spans="1:6" x14ac:dyDescent="0.25">
      <c r="A557" s="35"/>
      <c r="B557" s="36" t="s">
        <v>13</v>
      </c>
      <c r="C557" s="37">
        <v>869</v>
      </c>
      <c r="D557" s="37">
        <v>465</v>
      </c>
      <c r="E557" s="37">
        <v>404</v>
      </c>
      <c r="F557" s="37">
        <v>0</v>
      </c>
    </row>
    <row r="558" spans="1:6" x14ac:dyDescent="0.25">
      <c r="A558" s="38"/>
      <c r="B558" s="39" t="s">
        <v>14</v>
      </c>
      <c r="C558" s="40">
        <v>885</v>
      </c>
      <c r="D558" s="40">
        <v>431</v>
      </c>
      <c r="E558" s="40">
        <v>454</v>
      </c>
      <c r="F558" s="40">
        <v>0</v>
      </c>
    </row>
    <row r="559" spans="1:6" x14ac:dyDescent="0.25">
      <c r="A559" s="35"/>
      <c r="B559" s="36" t="s">
        <v>15</v>
      </c>
      <c r="C559" s="37">
        <v>865</v>
      </c>
      <c r="D559" s="37">
        <v>435</v>
      </c>
      <c r="E559" s="37">
        <v>430</v>
      </c>
      <c r="F559" s="37">
        <v>0</v>
      </c>
    </row>
    <row r="560" spans="1:6" x14ac:dyDescent="0.25">
      <c r="A560" s="38"/>
      <c r="B560" s="39" t="s">
        <v>16</v>
      </c>
      <c r="C560" s="40">
        <v>806</v>
      </c>
      <c r="D560" s="40">
        <v>388</v>
      </c>
      <c r="E560" s="40">
        <v>418</v>
      </c>
      <c r="F560" s="40">
        <v>0</v>
      </c>
    </row>
    <row r="561" spans="1:6" x14ac:dyDescent="0.25">
      <c r="A561" s="35"/>
      <c r="B561" s="36" t="s">
        <v>17</v>
      </c>
      <c r="C561" s="37">
        <v>988</v>
      </c>
      <c r="D561" s="37">
        <v>531</v>
      </c>
      <c r="E561" s="37">
        <v>457</v>
      </c>
      <c r="F561" s="37">
        <v>0</v>
      </c>
    </row>
    <row r="562" spans="1:6" x14ac:dyDescent="0.25">
      <c r="A562" s="38"/>
      <c r="B562" s="39" t="s">
        <v>18</v>
      </c>
      <c r="C562" s="40">
        <v>901</v>
      </c>
      <c r="D562" s="40">
        <v>474</v>
      </c>
      <c r="E562" s="40">
        <v>427</v>
      </c>
      <c r="F562" s="40">
        <v>0</v>
      </c>
    </row>
    <row r="563" spans="1:6" x14ac:dyDescent="0.25">
      <c r="A563" s="35"/>
      <c r="B563" s="36" t="s">
        <v>19</v>
      </c>
      <c r="C563" s="37">
        <v>873</v>
      </c>
      <c r="D563" s="37">
        <v>437</v>
      </c>
      <c r="E563" s="37">
        <v>436</v>
      </c>
      <c r="F563" s="37">
        <v>0</v>
      </c>
    </row>
    <row r="564" spans="1:6" x14ac:dyDescent="0.25">
      <c r="A564" s="38"/>
      <c r="B564" s="39" t="s">
        <v>20</v>
      </c>
      <c r="C564" s="40">
        <v>911</v>
      </c>
      <c r="D564" s="40">
        <v>461</v>
      </c>
      <c r="E564" s="40">
        <v>450</v>
      </c>
      <c r="F564" s="40">
        <v>0</v>
      </c>
    </row>
    <row r="565" spans="1:6" x14ac:dyDescent="0.25">
      <c r="A565" s="35"/>
      <c r="B565" s="36" t="s">
        <v>21</v>
      </c>
      <c r="C565" s="37">
        <v>905</v>
      </c>
      <c r="D565" s="37">
        <v>490</v>
      </c>
      <c r="E565" s="37">
        <v>415</v>
      </c>
      <c r="F565" s="37">
        <v>0</v>
      </c>
    </row>
    <row r="566" spans="1:6" x14ac:dyDescent="0.25">
      <c r="A566" s="38"/>
      <c r="B566" s="39" t="s">
        <v>22</v>
      </c>
      <c r="C566" s="40">
        <v>931</v>
      </c>
      <c r="D566" s="40">
        <v>483</v>
      </c>
      <c r="E566" s="40">
        <v>448</v>
      </c>
      <c r="F566" s="40">
        <v>0</v>
      </c>
    </row>
    <row r="567" spans="1:6" x14ac:dyDescent="0.25">
      <c r="A567" s="35"/>
      <c r="B567" s="36" t="s">
        <v>23</v>
      </c>
      <c r="C567" s="37">
        <v>926</v>
      </c>
      <c r="D567" s="37">
        <v>502</v>
      </c>
      <c r="E567" s="37">
        <v>424</v>
      </c>
      <c r="F567" s="37">
        <v>0</v>
      </c>
    </row>
    <row r="568" spans="1:6" x14ac:dyDescent="0.25">
      <c r="A568" s="38"/>
      <c r="B568" s="39" t="s">
        <v>27</v>
      </c>
      <c r="C568" s="40">
        <v>897</v>
      </c>
      <c r="D568" s="40">
        <v>447</v>
      </c>
      <c r="E568" s="40">
        <v>450</v>
      </c>
      <c r="F568" s="40">
        <v>0</v>
      </c>
    </row>
    <row r="569" spans="1:6" x14ac:dyDescent="0.25">
      <c r="A569" s="35"/>
      <c r="B569" s="36" t="s">
        <v>28</v>
      </c>
      <c r="C569" s="37">
        <v>960</v>
      </c>
      <c r="D569" s="37">
        <v>481</v>
      </c>
      <c r="E569" s="37">
        <v>479</v>
      </c>
      <c r="F569" s="37">
        <v>0</v>
      </c>
    </row>
    <row r="570" spans="1:6" x14ac:dyDescent="0.25">
      <c r="A570" s="38"/>
      <c r="B570" s="39" t="s">
        <v>130</v>
      </c>
      <c r="C570" s="40">
        <v>998</v>
      </c>
      <c r="D570" s="40">
        <v>511</v>
      </c>
      <c r="E570" s="40">
        <v>487</v>
      </c>
      <c r="F570" s="40">
        <v>0</v>
      </c>
    </row>
    <row r="571" spans="1:6" x14ac:dyDescent="0.25">
      <c r="A571" s="35"/>
      <c r="B571" s="36" t="s">
        <v>131</v>
      </c>
      <c r="C571" s="37">
        <v>1022</v>
      </c>
      <c r="D571" s="37">
        <v>539</v>
      </c>
      <c r="E571" s="37">
        <v>482</v>
      </c>
      <c r="F571" s="37">
        <v>1</v>
      </c>
    </row>
    <row r="572" spans="1:6" x14ac:dyDescent="0.25">
      <c r="A572" s="38"/>
      <c r="B572" s="39" t="s">
        <v>132</v>
      </c>
      <c r="C572" s="40">
        <v>1006</v>
      </c>
      <c r="D572" s="40">
        <v>515</v>
      </c>
      <c r="E572" s="40">
        <v>491</v>
      </c>
      <c r="F572" s="40">
        <v>0</v>
      </c>
    </row>
    <row r="573" spans="1:6" x14ac:dyDescent="0.25">
      <c r="A573" s="35"/>
      <c r="B573" s="36" t="s">
        <v>133</v>
      </c>
      <c r="C573" s="37">
        <v>986</v>
      </c>
      <c r="D573" s="37">
        <v>510</v>
      </c>
      <c r="E573" s="37">
        <v>476</v>
      </c>
      <c r="F573" s="37">
        <v>0</v>
      </c>
    </row>
    <row r="574" spans="1:6" x14ac:dyDescent="0.25">
      <c r="A574" s="38"/>
      <c r="B574" s="39" t="s">
        <v>134</v>
      </c>
      <c r="C574" s="40">
        <v>1004</v>
      </c>
      <c r="D574" s="40">
        <v>504</v>
      </c>
      <c r="E574" s="40">
        <v>500</v>
      </c>
      <c r="F574" s="40">
        <v>0</v>
      </c>
    </row>
    <row r="575" spans="1:6" x14ac:dyDescent="0.25">
      <c r="A575" s="41"/>
      <c r="B575" s="42" t="s">
        <v>135</v>
      </c>
      <c r="C575" s="43">
        <v>1007</v>
      </c>
      <c r="D575" s="43">
        <v>504</v>
      </c>
      <c r="E575" s="43">
        <v>503</v>
      </c>
      <c r="F575" s="43">
        <v>0</v>
      </c>
    </row>
    <row r="577" spans="1:14" x14ac:dyDescent="0.25">
      <c r="A577" s="21" t="s">
        <v>447</v>
      </c>
      <c r="B577" s="21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</row>
    <row r="578" spans="1:14" x14ac:dyDescent="0.25">
      <c r="A578" s="21" t="s">
        <v>448</v>
      </c>
      <c r="B578" s="21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</row>
    <row r="579" spans="1:14" x14ac:dyDescent="0.25">
      <c r="A579" s="21" t="s">
        <v>530</v>
      </c>
      <c r="B579" s="21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</row>
    <row r="580" spans="1:14" x14ac:dyDescent="0.25">
      <c r="A580" s="29" t="s">
        <v>528</v>
      </c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</row>
    <row r="581" spans="1:14" x14ac:dyDescent="0.25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</row>
  </sheetData>
  <mergeCells count="7">
    <mergeCell ref="A580:N581"/>
    <mergeCell ref="A6:N7"/>
    <mergeCell ref="A10:N10"/>
    <mergeCell ref="A11:B12"/>
    <mergeCell ref="C11:F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78"/>
  <sheetViews>
    <sheetView topLeftCell="N1" zoomScale="70" zoomScaleNormal="70" workbookViewId="0">
      <selection activeCell="Q3" sqref="Q3"/>
    </sheetView>
  </sheetViews>
  <sheetFormatPr baseColWidth="10" defaultRowHeight="15" x14ac:dyDescent="0.25"/>
  <cols>
    <col min="2" max="2" width="18.85546875" bestFit="1" customWidth="1"/>
    <col min="4" max="6" width="5.85546875" customWidth="1"/>
    <col min="8" max="12" width="5.42578125" bestFit="1" customWidth="1"/>
    <col min="13" max="13" width="5.140625" bestFit="1" customWidth="1"/>
    <col min="14" max="15" width="5.5703125" bestFit="1" customWidth="1"/>
    <col min="16" max="16" width="7.140625" customWidth="1"/>
    <col min="22" max="22" width="10.5703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>
        <v>2024</v>
      </c>
      <c r="R2" t="s">
        <v>525</v>
      </c>
      <c r="T2" t="s">
        <v>337</v>
      </c>
      <c r="U2" t="s">
        <v>338</v>
      </c>
      <c r="V2" t="s">
        <v>339</v>
      </c>
      <c r="W2" t="s">
        <v>445</v>
      </c>
      <c r="X2" t="s">
        <v>446</v>
      </c>
      <c r="Y2" t="s">
        <v>523</v>
      </c>
      <c r="Z2" t="s">
        <v>527</v>
      </c>
    </row>
    <row r="3" spans="2:29" x14ac:dyDescent="0.25">
      <c r="B3" t="s">
        <v>29</v>
      </c>
      <c r="C3" s="6">
        <f>+'Tabla seguimiento mortalidad'!C14</f>
        <v>789</v>
      </c>
      <c r="G3" t="s">
        <v>160</v>
      </c>
      <c r="H3" s="4">
        <f>+C3</f>
        <v>789</v>
      </c>
      <c r="I3" s="4">
        <f>+C56</f>
        <v>695</v>
      </c>
      <c r="J3" s="4">
        <f>+C108</f>
        <v>779</v>
      </c>
      <c r="K3" s="4">
        <f>+C160</f>
        <v>794</v>
      </c>
      <c r="L3" s="4">
        <f>+C212</f>
        <v>904</v>
      </c>
      <c r="M3">
        <f>+C264</f>
        <v>866</v>
      </c>
      <c r="N3" s="6">
        <f>+C317</f>
        <v>1139</v>
      </c>
      <c r="O3" s="6">
        <f>+C369</f>
        <v>1098</v>
      </c>
      <c r="P3" s="6">
        <f>+C421</f>
        <v>888</v>
      </c>
      <c r="Q3" s="6">
        <f>C473</f>
        <v>826</v>
      </c>
      <c r="R3" s="6">
        <f>C525</f>
        <v>926</v>
      </c>
      <c r="S3" s="6"/>
      <c r="T3" s="7">
        <f>+AVERAGE(H3:L3)</f>
        <v>792.2</v>
      </c>
      <c r="U3" s="8">
        <f>+M3/T3</f>
        <v>1.0931582933602626</v>
      </c>
      <c r="V3" s="8">
        <f>+N3/T3</f>
        <v>1.4377682403433476</v>
      </c>
      <c r="W3" s="8">
        <f>+O3/T3</f>
        <v>1.3860136329209796</v>
      </c>
      <c r="X3" s="8">
        <f>+P3/T3</f>
        <v>1.1209290583186065</v>
      </c>
      <c r="Y3" s="8">
        <f>+Q3/T3</f>
        <v>1.042665993436001</v>
      </c>
      <c r="Z3" s="8">
        <f>+R3/T3</f>
        <v>1.1688967432466548</v>
      </c>
      <c r="AA3" s="8"/>
      <c r="AB3" t="s">
        <v>160</v>
      </c>
      <c r="AC3" s="9">
        <f>+U3</f>
        <v>1.0931582933602626</v>
      </c>
    </row>
    <row r="4" spans="2:29" x14ac:dyDescent="0.25">
      <c r="B4" t="s">
        <v>30</v>
      </c>
      <c r="C4" s="6">
        <f>+'Tabla seguimiento mortalidad'!C15</f>
        <v>843</v>
      </c>
      <c r="G4" t="s">
        <v>161</v>
      </c>
      <c r="H4" s="4">
        <f t="shared" ref="H4:H55" si="0">+C4</f>
        <v>843</v>
      </c>
      <c r="I4" s="4">
        <f t="shared" ref="I4:I54" si="1">+C57</f>
        <v>750</v>
      </c>
      <c r="J4" s="4">
        <f t="shared" ref="J4:J54" si="2">+C109</f>
        <v>717</v>
      </c>
      <c r="K4" s="4">
        <f t="shared" ref="K4:K54" si="3">+C161</f>
        <v>722</v>
      </c>
      <c r="L4" s="4">
        <f t="shared" ref="L4:L54" si="4">+C213</f>
        <v>800</v>
      </c>
      <c r="M4">
        <f t="shared" ref="M4:M55" si="5">+C265</f>
        <v>910</v>
      </c>
      <c r="N4" s="6">
        <f t="shared" ref="N4:N36" si="6">+C318</f>
        <v>1182</v>
      </c>
      <c r="O4" s="6">
        <f t="shared" ref="O4:O54" si="7">+C370</f>
        <v>1159</v>
      </c>
      <c r="P4" s="6">
        <f t="shared" ref="P4:P53" si="8">+C422</f>
        <v>881</v>
      </c>
      <c r="Q4" s="6">
        <f t="shared" ref="Q4:Q53" si="9">C474</f>
        <v>888</v>
      </c>
      <c r="R4" s="6">
        <f t="shared" ref="R4:R32" si="10">C526</f>
        <v>872</v>
      </c>
      <c r="S4" s="6"/>
      <c r="T4" s="7">
        <f t="shared" ref="T4:T53" si="11">+AVERAGE(H4:L4)</f>
        <v>766.4</v>
      </c>
      <c r="U4" s="8">
        <f t="shared" ref="U4:U55" si="12">+M4/T4</f>
        <v>1.1873695198329854</v>
      </c>
      <c r="V4" s="8">
        <f t="shared" ref="V4:V54" si="13">+N4/T4</f>
        <v>1.542275574112735</v>
      </c>
      <c r="W4" s="8">
        <f t="shared" ref="W4:W54" si="14">+O4/T4</f>
        <v>1.5122651356993737</v>
      </c>
      <c r="X4" s="8">
        <f t="shared" ref="X4:X54" si="15">+P4/T4</f>
        <v>1.1495302713987474</v>
      </c>
      <c r="Y4" s="8">
        <f t="shared" ref="Y4:Y53" si="16">+Q4/T4</f>
        <v>1.1586638830897704</v>
      </c>
      <c r="Z4" s="8">
        <f t="shared" ref="Z4:Z31" si="17">+R4/T4</f>
        <v>1.1377870563674322</v>
      </c>
      <c r="AA4" s="8"/>
      <c r="AB4" t="s">
        <v>161</v>
      </c>
      <c r="AC4" s="9">
        <f t="shared" ref="AC4:AC55" si="18">+U4</f>
        <v>1.1873695198329854</v>
      </c>
    </row>
    <row r="5" spans="2:29" x14ac:dyDescent="0.25">
      <c r="B5" t="s">
        <v>31</v>
      </c>
      <c r="C5" s="6">
        <f>+'Tabla seguimiento mortalidad'!C16</f>
        <v>783</v>
      </c>
      <c r="G5" t="s">
        <v>162</v>
      </c>
      <c r="H5" s="4">
        <f t="shared" si="0"/>
        <v>783</v>
      </c>
      <c r="I5" s="4">
        <f t="shared" si="1"/>
        <v>711</v>
      </c>
      <c r="J5" s="4">
        <f t="shared" si="2"/>
        <v>755</v>
      </c>
      <c r="K5" s="4">
        <f t="shared" si="3"/>
        <v>753</v>
      </c>
      <c r="L5" s="4">
        <f t="shared" si="4"/>
        <v>836</v>
      </c>
      <c r="M5">
        <f t="shared" si="5"/>
        <v>859</v>
      </c>
      <c r="N5" s="6">
        <f t="shared" si="6"/>
        <v>1205</v>
      </c>
      <c r="O5" s="6">
        <f t="shared" si="7"/>
        <v>1351</v>
      </c>
      <c r="P5" s="6">
        <f t="shared" si="8"/>
        <v>920</v>
      </c>
      <c r="Q5" s="6">
        <f t="shared" si="9"/>
        <v>902</v>
      </c>
      <c r="R5" s="6">
        <f t="shared" si="10"/>
        <v>932</v>
      </c>
      <c r="S5" s="6"/>
      <c r="T5" s="7">
        <f t="shared" si="11"/>
        <v>767.6</v>
      </c>
      <c r="U5" s="8">
        <f t="shared" si="12"/>
        <v>1.1190724335591453</v>
      </c>
      <c r="V5" s="8">
        <f t="shared" si="13"/>
        <v>1.5698280354351224</v>
      </c>
      <c r="W5" s="8">
        <f t="shared" si="14"/>
        <v>1.7600312662845232</v>
      </c>
      <c r="X5" s="8">
        <f t="shared" si="15"/>
        <v>1.1985409067222512</v>
      </c>
      <c r="Y5" s="8">
        <f t="shared" si="16"/>
        <v>1.1750911933298593</v>
      </c>
      <c r="Z5" s="8">
        <f t="shared" si="17"/>
        <v>1.2141740489838457</v>
      </c>
      <c r="AA5" s="8"/>
      <c r="AB5" t="s">
        <v>162</v>
      </c>
      <c r="AC5" s="9">
        <f t="shared" si="18"/>
        <v>1.1190724335591453</v>
      </c>
    </row>
    <row r="6" spans="2:29" x14ac:dyDescent="0.25">
      <c r="B6" t="s">
        <v>32</v>
      </c>
      <c r="C6" s="6">
        <f>+'Tabla seguimiento mortalidad'!C17</f>
        <v>743</v>
      </c>
      <c r="G6" t="s">
        <v>163</v>
      </c>
      <c r="H6" s="4">
        <f t="shared" si="0"/>
        <v>743</v>
      </c>
      <c r="I6" s="4">
        <f t="shared" si="1"/>
        <v>662</v>
      </c>
      <c r="J6" s="4">
        <f t="shared" si="2"/>
        <v>715</v>
      </c>
      <c r="K6" s="4">
        <f t="shared" si="3"/>
        <v>793</v>
      </c>
      <c r="L6" s="4">
        <f t="shared" si="4"/>
        <v>749</v>
      </c>
      <c r="M6">
        <f t="shared" si="5"/>
        <v>778</v>
      </c>
      <c r="N6" s="6">
        <f t="shared" si="6"/>
        <v>1076</v>
      </c>
      <c r="O6" s="6">
        <f t="shared" si="7"/>
        <v>1348</v>
      </c>
      <c r="P6" s="6">
        <f t="shared" si="8"/>
        <v>890</v>
      </c>
      <c r="Q6" s="6">
        <f t="shared" si="9"/>
        <v>878</v>
      </c>
      <c r="R6" s="6">
        <f t="shared" si="10"/>
        <v>937</v>
      </c>
      <c r="S6" s="6"/>
      <c r="T6" s="7">
        <f t="shared" si="11"/>
        <v>732.4</v>
      </c>
      <c r="U6" s="8">
        <f t="shared" si="12"/>
        <v>1.0622610595303112</v>
      </c>
      <c r="V6" s="8">
        <f t="shared" si="13"/>
        <v>1.4691425450573457</v>
      </c>
      <c r="W6" s="8">
        <f t="shared" si="14"/>
        <v>1.8405243036592027</v>
      </c>
      <c r="X6" s="8">
        <f t="shared" si="15"/>
        <v>1.215182960131076</v>
      </c>
      <c r="Y6" s="8">
        <f t="shared" si="16"/>
        <v>1.198798470780994</v>
      </c>
      <c r="Z6" s="8">
        <f t="shared" si="17"/>
        <v>1.2793555434188968</v>
      </c>
      <c r="AA6" s="8"/>
      <c r="AB6" t="s">
        <v>163</v>
      </c>
      <c r="AC6" s="9">
        <f t="shared" si="18"/>
        <v>1.0622610595303112</v>
      </c>
    </row>
    <row r="7" spans="2:29" x14ac:dyDescent="0.25">
      <c r="B7" t="s">
        <v>33</v>
      </c>
      <c r="C7" s="6">
        <f>+'Tabla seguimiento mortalidad'!C18</f>
        <v>712</v>
      </c>
      <c r="G7" t="s">
        <v>164</v>
      </c>
      <c r="H7" s="4">
        <f t="shared" si="0"/>
        <v>712</v>
      </c>
      <c r="I7" s="4">
        <f t="shared" si="1"/>
        <v>666</v>
      </c>
      <c r="J7" s="4">
        <f t="shared" si="2"/>
        <v>740</v>
      </c>
      <c r="K7" s="4">
        <f t="shared" si="3"/>
        <v>788</v>
      </c>
      <c r="L7" s="4">
        <f t="shared" si="4"/>
        <v>764</v>
      </c>
      <c r="M7">
        <f t="shared" si="5"/>
        <v>802</v>
      </c>
      <c r="N7" s="6">
        <f t="shared" si="6"/>
        <v>1110</v>
      </c>
      <c r="O7" s="6">
        <f t="shared" si="7"/>
        <v>1252</v>
      </c>
      <c r="P7" s="6">
        <f t="shared" si="8"/>
        <v>851</v>
      </c>
      <c r="Q7" s="6">
        <f t="shared" si="9"/>
        <v>825</v>
      </c>
      <c r="R7" s="6">
        <f t="shared" si="10"/>
        <v>890</v>
      </c>
      <c r="T7" s="7">
        <f t="shared" si="11"/>
        <v>734</v>
      </c>
      <c r="U7" s="8">
        <f t="shared" si="12"/>
        <v>1.0926430517711172</v>
      </c>
      <c r="V7" s="8">
        <f t="shared" si="13"/>
        <v>1.5122615803814714</v>
      </c>
      <c r="W7" s="8">
        <f t="shared" si="14"/>
        <v>1.7057220708446867</v>
      </c>
      <c r="X7" s="8">
        <f t="shared" si="15"/>
        <v>1.159400544959128</v>
      </c>
      <c r="Y7" s="8">
        <f t="shared" si="16"/>
        <v>1.1239782016348774</v>
      </c>
      <c r="Z7" s="8">
        <f t="shared" si="17"/>
        <v>1.2125340599455041</v>
      </c>
      <c r="AA7" s="8"/>
      <c r="AB7" t="s">
        <v>164</v>
      </c>
      <c r="AC7" s="9">
        <f t="shared" si="18"/>
        <v>1.0926430517711172</v>
      </c>
    </row>
    <row r="8" spans="2:29" x14ac:dyDescent="0.25">
      <c r="B8" t="s">
        <v>34</v>
      </c>
      <c r="C8" s="6">
        <f>+'Tabla seguimiento mortalidad'!C19</f>
        <v>706</v>
      </c>
      <c r="G8" t="s">
        <v>165</v>
      </c>
      <c r="H8" s="4">
        <f t="shared" si="0"/>
        <v>706</v>
      </c>
      <c r="I8" s="4">
        <f t="shared" si="1"/>
        <v>680</v>
      </c>
      <c r="J8" s="4">
        <f t="shared" si="2"/>
        <v>681</v>
      </c>
      <c r="K8" s="4">
        <f t="shared" si="3"/>
        <v>764</v>
      </c>
      <c r="L8" s="4">
        <f t="shared" si="4"/>
        <v>793</v>
      </c>
      <c r="M8">
        <f t="shared" si="5"/>
        <v>766</v>
      </c>
      <c r="N8" s="6">
        <f t="shared" si="6"/>
        <v>1057</v>
      </c>
      <c r="O8" s="6">
        <f t="shared" si="7"/>
        <v>1135</v>
      </c>
      <c r="P8" s="6">
        <f t="shared" si="8"/>
        <v>902</v>
      </c>
      <c r="Q8" s="6">
        <f t="shared" si="9"/>
        <v>858</v>
      </c>
      <c r="R8" s="6">
        <f t="shared" si="10"/>
        <v>891</v>
      </c>
      <c r="T8" s="7">
        <f t="shared" si="11"/>
        <v>724.8</v>
      </c>
      <c r="U8" s="8">
        <f t="shared" si="12"/>
        <v>1.0568432671081678</v>
      </c>
      <c r="V8" s="8">
        <f t="shared" si="13"/>
        <v>1.4583333333333335</v>
      </c>
      <c r="W8" s="8">
        <f t="shared" si="14"/>
        <v>1.5659492273730686</v>
      </c>
      <c r="X8" s="8">
        <f t="shared" si="15"/>
        <v>1.2444812362030906</v>
      </c>
      <c r="Y8" s="8">
        <f t="shared" si="16"/>
        <v>1.1837748344370862</v>
      </c>
      <c r="Z8" s="8">
        <f t="shared" si="17"/>
        <v>1.2293046357615895</v>
      </c>
      <c r="AA8" s="8"/>
      <c r="AB8" t="s">
        <v>165</v>
      </c>
      <c r="AC8" s="9">
        <f t="shared" si="18"/>
        <v>1.0568432671081678</v>
      </c>
    </row>
    <row r="9" spans="2:29" x14ac:dyDescent="0.25">
      <c r="B9" t="s">
        <v>35</v>
      </c>
      <c r="C9" s="6">
        <f>+'Tabla seguimiento mortalidad'!C20</f>
        <v>677</v>
      </c>
      <c r="G9" t="s">
        <v>166</v>
      </c>
      <c r="H9" s="4">
        <f t="shared" si="0"/>
        <v>677</v>
      </c>
      <c r="I9" s="4">
        <f t="shared" si="1"/>
        <v>643</v>
      </c>
      <c r="J9" s="4">
        <f t="shared" si="2"/>
        <v>673</v>
      </c>
      <c r="K9" s="4">
        <f t="shared" si="3"/>
        <v>761</v>
      </c>
      <c r="L9" s="4">
        <f t="shared" si="4"/>
        <v>700</v>
      </c>
      <c r="M9">
        <f t="shared" si="5"/>
        <v>816</v>
      </c>
      <c r="N9" s="6">
        <f t="shared" si="6"/>
        <v>1019</v>
      </c>
      <c r="O9" s="6">
        <f t="shared" si="7"/>
        <v>1023</v>
      </c>
      <c r="P9" s="6">
        <f t="shared" si="8"/>
        <v>898</v>
      </c>
      <c r="Q9" s="6">
        <f t="shared" si="9"/>
        <v>885</v>
      </c>
      <c r="R9" s="6">
        <f t="shared" si="10"/>
        <v>920</v>
      </c>
      <c r="T9" s="7">
        <f t="shared" si="11"/>
        <v>690.8</v>
      </c>
      <c r="U9" s="8">
        <f t="shared" si="12"/>
        <v>1.1812391430225826</v>
      </c>
      <c r="V9" s="8">
        <f t="shared" si="13"/>
        <v>1.4751013317892301</v>
      </c>
      <c r="W9" s="8">
        <f t="shared" si="14"/>
        <v>1.4808917197452229</v>
      </c>
      <c r="X9" s="8">
        <f t="shared" si="15"/>
        <v>1.2999420961204402</v>
      </c>
      <c r="Y9" s="8">
        <f t="shared" si="16"/>
        <v>1.2811233352634628</v>
      </c>
      <c r="Z9" s="8">
        <f t="shared" si="17"/>
        <v>1.331789229878402</v>
      </c>
      <c r="AA9" s="8"/>
      <c r="AB9" t="s">
        <v>166</v>
      </c>
      <c r="AC9" s="9">
        <f t="shared" si="18"/>
        <v>1.1812391430225826</v>
      </c>
    </row>
    <row r="10" spans="2:29" x14ac:dyDescent="0.25">
      <c r="B10" t="s">
        <v>36</v>
      </c>
      <c r="C10" s="6">
        <f>+'Tabla seguimiento mortalidad'!C21</f>
        <v>660</v>
      </c>
      <c r="G10" t="s">
        <v>167</v>
      </c>
      <c r="H10" s="4">
        <f t="shared" si="0"/>
        <v>660</v>
      </c>
      <c r="I10" s="4">
        <f t="shared" si="1"/>
        <v>634</v>
      </c>
      <c r="J10" s="4">
        <f t="shared" si="2"/>
        <v>699</v>
      </c>
      <c r="K10" s="4">
        <f t="shared" si="3"/>
        <v>736</v>
      </c>
      <c r="L10" s="4">
        <f t="shared" si="4"/>
        <v>789</v>
      </c>
      <c r="M10">
        <f t="shared" si="5"/>
        <v>825</v>
      </c>
      <c r="N10" s="6">
        <f t="shared" si="6"/>
        <v>1013</v>
      </c>
      <c r="O10" s="6">
        <f t="shared" si="7"/>
        <v>946</v>
      </c>
      <c r="P10" s="6">
        <f t="shared" si="8"/>
        <v>958</v>
      </c>
      <c r="Q10" s="6">
        <f t="shared" si="9"/>
        <v>884</v>
      </c>
      <c r="R10" s="6">
        <f t="shared" si="10"/>
        <v>895</v>
      </c>
      <c r="T10" s="7">
        <f t="shared" si="11"/>
        <v>703.6</v>
      </c>
      <c r="U10" s="8">
        <f t="shared" si="12"/>
        <v>1.1725412166003411</v>
      </c>
      <c r="V10" s="8">
        <f t="shared" si="13"/>
        <v>1.439738487777146</v>
      </c>
      <c r="W10" s="8">
        <f t="shared" si="14"/>
        <v>1.3445139283683911</v>
      </c>
      <c r="X10" s="8">
        <f t="shared" si="15"/>
        <v>1.3615690733371233</v>
      </c>
      <c r="Y10" s="8">
        <f t="shared" si="16"/>
        <v>1.2563956793632745</v>
      </c>
      <c r="Z10" s="8">
        <f t="shared" si="17"/>
        <v>1.2720295622512792</v>
      </c>
      <c r="AA10" s="8"/>
      <c r="AB10" t="s">
        <v>167</v>
      </c>
      <c r="AC10" s="9">
        <f t="shared" si="18"/>
        <v>1.1725412166003411</v>
      </c>
    </row>
    <row r="11" spans="2:29" x14ac:dyDescent="0.25">
      <c r="B11" t="s">
        <v>37</v>
      </c>
      <c r="C11" s="6">
        <f>+'Tabla seguimiento mortalidad'!C22</f>
        <v>683</v>
      </c>
      <c r="G11" t="s">
        <v>168</v>
      </c>
      <c r="H11" s="4">
        <f t="shared" si="0"/>
        <v>683</v>
      </c>
      <c r="I11" s="4">
        <f t="shared" si="1"/>
        <v>654</v>
      </c>
      <c r="J11" s="4">
        <f t="shared" si="2"/>
        <v>696</v>
      </c>
      <c r="K11" s="4">
        <f t="shared" si="3"/>
        <v>768</v>
      </c>
      <c r="L11" s="4">
        <f t="shared" si="4"/>
        <v>756</v>
      </c>
      <c r="M11">
        <f t="shared" si="5"/>
        <v>817</v>
      </c>
      <c r="N11" s="6">
        <f t="shared" si="6"/>
        <v>1076</v>
      </c>
      <c r="O11" s="6">
        <f t="shared" si="7"/>
        <v>855</v>
      </c>
      <c r="P11" s="6">
        <f t="shared" si="8"/>
        <v>906</v>
      </c>
      <c r="Q11" s="6">
        <f t="shared" si="9"/>
        <v>858</v>
      </c>
      <c r="R11" s="6">
        <f t="shared" si="10"/>
        <v>864</v>
      </c>
      <c r="T11" s="7">
        <f t="shared" si="11"/>
        <v>711.4</v>
      </c>
      <c r="U11" s="8">
        <f t="shared" si="12"/>
        <v>1.1484396963733483</v>
      </c>
      <c r="V11" s="8">
        <f t="shared" si="13"/>
        <v>1.512510542592072</v>
      </c>
      <c r="W11" s="8">
        <f t="shared" si="14"/>
        <v>1.2018554962046668</v>
      </c>
      <c r="X11" s="8">
        <f t="shared" si="15"/>
        <v>1.2735451222940681</v>
      </c>
      <c r="Y11" s="8">
        <f t="shared" si="16"/>
        <v>1.2060725330334552</v>
      </c>
      <c r="Z11" s="8">
        <f t="shared" si="17"/>
        <v>1.2145066066910317</v>
      </c>
      <c r="AA11" s="8"/>
      <c r="AB11" t="s">
        <v>168</v>
      </c>
      <c r="AC11" s="9">
        <f t="shared" si="18"/>
        <v>1.1484396963733483</v>
      </c>
    </row>
    <row r="12" spans="2:29" x14ac:dyDescent="0.25">
      <c r="B12" t="s">
        <v>38</v>
      </c>
      <c r="C12" s="6">
        <f>+'Tabla seguimiento mortalidad'!C23</f>
        <v>692</v>
      </c>
      <c r="G12" t="s">
        <v>169</v>
      </c>
      <c r="H12" s="4">
        <f t="shared" si="0"/>
        <v>692</v>
      </c>
      <c r="I12" s="4">
        <f t="shared" si="1"/>
        <v>632</v>
      </c>
      <c r="J12" s="4">
        <f t="shared" si="2"/>
        <v>709</v>
      </c>
      <c r="K12" s="4">
        <f t="shared" si="3"/>
        <v>808</v>
      </c>
      <c r="L12" s="4">
        <f t="shared" si="4"/>
        <v>765</v>
      </c>
      <c r="M12">
        <f t="shared" si="5"/>
        <v>774</v>
      </c>
      <c r="N12" s="6">
        <f t="shared" si="6"/>
        <v>1083</v>
      </c>
      <c r="O12" s="6">
        <f t="shared" si="7"/>
        <v>832</v>
      </c>
      <c r="P12" s="6">
        <f t="shared" si="8"/>
        <v>948</v>
      </c>
      <c r="Q12" s="6">
        <f t="shared" si="9"/>
        <v>863</v>
      </c>
      <c r="R12" s="6">
        <f t="shared" si="10"/>
        <v>840</v>
      </c>
      <c r="T12" s="7">
        <f t="shared" si="11"/>
        <v>721.2</v>
      </c>
      <c r="U12" s="8">
        <f t="shared" si="12"/>
        <v>1.0732113144758735</v>
      </c>
      <c r="V12" s="8">
        <f t="shared" si="13"/>
        <v>1.5016638935108153</v>
      </c>
      <c r="W12" s="8">
        <f t="shared" si="14"/>
        <v>1.15363283416528</v>
      </c>
      <c r="X12" s="8">
        <f t="shared" si="15"/>
        <v>1.3144758735440931</v>
      </c>
      <c r="Y12" s="8">
        <f t="shared" si="16"/>
        <v>1.196616749861342</v>
      </c>
      <c r="Z12" s="8">
        <f t="shared" si="17"/>
        <v>1.1647254575707153</v>
      </c>
      <c r="AA12" s="8"/>
      <c r="AB12" t="s">
        <v>169</v>
      </c>
      <c r="AC12" s="9">
        <f t="shared" si="18"/>
        <v>1.0732113144758735</v>
      </c>
    </row>
    <row r="13" spans="2:29" x14ac:dyDescent="0.25">
      <c r="B13" t="s">
        <v>39</v>
      </c>
      <c r="C13" s="6">
        <f>+'Tabla seguimiento mortalidad'!C24</f>
        <v>706</v>
      </c>
      <c r="G13" t="s">
        <v>170</v>
      </c>
      <c r="H13" s="4">
        <f t="shared" si="0"/>
        <v>706</v>
      </c>
      <c r="I13" s="4">
        <f t="shared" si="1"/>
        <v>651</v>
      </c>
      <c r="J13" s="4">
        <f t="shared" si="2"/>
        <v>659</v>
      </c>
      <c r="K13" s="4">
        <f t="shared" si="3"/>
        <v>798</v>
      </c>
      <c r="L13" s="4">
        <f t="shared" si="4"/>
        <v>794</v>
      </c>
      <c r="M13">
        <f t="shared" si="5"/>
        <v>797</v>
      </c>
      <c r="N13" s="6">
        <f t="shared" si="6"/>
        <v>1222</v>
      </c>
      <c r="O13" s="6">
        <f t="shared" si="7"/>
        <v>836</v>
      </c>
      <c r="P13" s="6">
        <f t="shared" si="8"/>
        <v>847</v>
      </c>
      <c r="Q13" s="6">
        <f t="shared" si="9"/>
        <v>936</v>
      </c>
      <c r="R13" s="6">
        <f t="shared" si="10"/>
        <v>838</v>
      </c>
      <c r="T13" s="7">
        <f t="shared" si="11"/>
        <v>721.6</v>
      </c>
      <c r="U13" s="8">
        <f t="shared" si="12"/>
        <v>1.104490022172949</v>
      </c>
      <c r="V13" s="8">
        <f t="shared" si="13"/>
        <v>1.6934589800443458</v>
      </c>
      <c r="W13" s="8">
        <f t="shared" si="14"/>
        <v>1.1585365853658536</v>
      </c>
      <c r="X13" s="8">
        <f t="shared" si="15"/>
        <v>1.1737804878048781</v>
      </c>
      <c r="Y13" s="8">
        <f t="shared" si="16"/>
        <v>1.2971175166297118</v>
      </c>
      <c r="Z13" s="8">
        <f t="shared" si="17"/>
        <v>1.1613082039911309</v>
      </c>
      <c r="AA13" s="8"/>
      <c r="AB13" t="s">
        <v>170</v>
      </c>
      <c r="AC13" s="9">
        <f t="shared" si="18"/>
        <v>1.104490022172949</v>
      </c>
    </row>
    <row r="14" spans="2:29" x14ac:dyDescent="0.25">
      <c r="B14" t="s">
        <v>40</v>
      </c>
      <c r="C14" s="6">
        <f>+'Tabla seguimiento mortalidad'!C25</f>
        <v>641</v>
      </c>
      <c r="G14" t="s">
        <v>171</v>
      </c>
      <c r="H14" s="4">
        <f t="shared" si="0"/>
        <v>641</v>
      </c>
      <c r="I14" s="4">
        <f t="shared" si="1"/>
        <v>654</v>
      </c>
      <c r="J14" s="4">
        <f t="shared" si="2"/>
        <v>675</v>
      </c>
      <c r="K14" s="4">
        <f t="shared" si="3"/>
        <v>745</v>
      </c>
      <c r="L14" s="4">
        <f t="shared" si="4"/>
        <v>735</v>
      </c>
      <c r="M14">
        <f t="shared" si="5"/>
        <v>816</v>
      </c>
      <c r="N14" s="6">
        <f t="shared" si="6"/>
        <v>1434</v>
      </c>
      <c r="O14" s="6">
        <f t="shared" si="7"/>
        <v>845</v>
      </c>
      <c r="P14" s="6">
        <f t="shared" si="8"/>
        <v>861</v>
      </c>
      <c r="Q14" s="6">
        <f t="shared" si="9"/>
        <v>874</v>
      </c>
      <c r="R14" s="6">
        <f t="shared" si="10"/>
        <v>869</v>
      </c>
      <c r="T14" s="7">
        <f t="shared" si="11"/>
        <v>690</v>
      </c>
      <c r="U14" s="8">
        <f t="shared" si="12"/>
        <v>1.182608695652174</v>
      </c>
      <c r="V14" s="8">
        <f t="shared" si="13"/>
        <v>2.0782608695652174</v>
      </c>
      <c r="W14" s="8">
        <f t="shared" si="14"/>
        <v>1.2246376811594204</v>
      </c>
      <c r="X14" s="8">
        <f t="shared" si="15"/>
        <v>1.2478260869565216</v>
      </c>
      <c r="Y14" s="8">
        <f t="shared" si="16"/>
        <v>1.2666666666666666</v>
      </c>
      <c r="Z14" s="8">
        <f t="shared" si="17"/>
        <v>1.2594202898550724</v>
      </c>
      <c r="AA14" s="8"/>
      <c r="AB14" t="s">
        <v>171</v>
      </c>
      <c r="AC14" s="9">
        <f t="shared" si="18"/>
        <v>1.182608695652174</v>
      </c>
    </row>
    <row r="15" spans="2:29" x14ac:dyDescent="0.25">
      <c r="B15" t="s">
        <v>41</v>
      </c>
      <c r="C15" s="6">
        <f>+'Tabla seguimiento mortalidad'!C26</f>
        <v>672</v>
      </c>
      <c r="G15" t="s">
        <v>172</v>
      </c>
      <c r="H15" s="4">
        <f t="shared" si="0"/>
        <v>672</v>
      </c>
      <c r="I15" s="4">
        <f t="shared" si="1"/>
        <v>663</v>
      </c>
      <c r="J15" s="4">
        <f t="shared" si="2"/>
        <v>653</v>
      </c>
      <c r="K15" s="4">
        <f t="shared" si="3"/>
        <v>755</v>
      </c>
      <c r="L15" s="4">
        <f t="shared" si="4"/>
        <v>788</v>
      </c>
      <c r="M15">
        <f t="shared" si="5"/>
        <v>802</v>
      </c>
      <c r="N15" s="6">
        <f t="shared" si="6"/>
        <v>1757</v>
      </c>
      <c r="O15" s="6">
        <f t="shared" si="7"/>
        <v>844</v>
      </c>
      <c r="P15" s="6">
        <f t="shared" si="8"/>
        <v>905</v>
      </c>
      <c r="Q15" s="6">
        <f t="shared" si="9"/>
        <v>821</v>
      </c>
      <c r="R15" s="6">
        <f t="shared" si="10"/>
        <v>885</v>
      </c>
      <c r="T15" s="7">
        <f t="shared" si="11"/>
        <v>706.2</v>
      </c>
      <c r="U15" s="8">
        <f t="shared" si="12"/>
        <v>1.13565562163693</v>
      </c>
      <c r="V15" s="8">
        <f t="shared" si="13"/>
        <v>2.4879637496459925</v>
      </c>
      <c r="W15" s="8">
        <f t="shared" si="14"/>
        <v>1.1951288586802604</v>
      </c>
      <c r="X15" s="8">
        <f t="shared" si="15"/>
        <v>1.2815066553384309</v>
      </c>
      <c r="Y15" s="8">
        <f t="shared" si="16"/>
        <v>1.1625601812517699</v>
      </c>
      <c r="Z15" s="8">
        <f t="shared" si="17"/>
        <v>1.2531860662701784</v>
      </c>
      <c r="AA15" s="8"/>
      <c r="AB15" t="s">
        <v>172</v>
      </c>
      <c r="AC15" s="9">
        <f t="shared" si="18"/>
        <v>1.13565562163693</v>
      </c>
    </row>
    <row r="16" spans="2:29" x14ac:dyDescent="0.25">
      <c r="B16" t="s">
        <v>42</v>
      </c>
      <c r="C16" s="6">
        <f>+'Tabla seguimiento mortalidad'!C27</f>
        <v>652</v>
      </c>
      <c r="G16" t="s">
        <v>173</v>
      </c>
      <c r="H16" s="4">
        <f t="shared" si="0"/>
        <v>652</v>
      </c>
      <c r="I16" s="4">
        <f t="shared" si="1"/>
        <v>656</v>
      </c>
      <c r="J16" s="4">
        <f t="shared" si="2"/>
        <v>715</v>
      </c>
      <c r="K16" s="4">
        <f t="shared" si="3"/>
        <v>751</v>
      </c>
      <c r="L16" s="4">
        <f t="shared" si="4"/>
        <v>743</v>
      </c>
      <c r="M16">
        <f t="shared" si="5"/>
        <v>812</v>
      </c>
      <c r="N16" s="6">
        <f t="shared" si="6"/>
        <v>2033</v>
      </c>
      <c r="O16" s="6">
        <f t="shared" si="7"/>
        <v>839</v>
      </c>
      <c r="P16" s="6">
        <f t="shared" si="8"/>
        <v>889</v>
      </c>
      <c r="Q16" s="6">
        <f t="shared" si="9"/>
        <v>888</v>
      </c>
      <c r="R16" s="6">
        <f t="shared" si="10"/>
        <v>865</v>
      </c>
      <c r="T16" s="7">
        <f t="shared" si="11"/>
        <v>703.4</v>
      </c>
      <c r="U16" s="8">
        <f t="shared" si="12"/>
        <v>1.1543929485356839</v>
      </c>
      <c r="V16" s="8">
        <f t="shared" si="13"/>
        <v>2.8902473699175433</v>
      </c>
      <c r="W16" s="8">
        <f t="shared" si="14"/>
        <v>1.192777935740688</v>
      </c>
      <c r="X16" s="8">
        <f t="shared" si="15"/>
        <v>1.263861245379585</v>
      </c>
      <c r="Y16" s="8">
        <f t="shared" si="16"/>
        <v>1.262439579186807</v>
      </c>
      <c r="Z16" s="8">
        <f t="shared" si="17"/>
        <v>1.2297412567529145</v>
      </c>
      <c r="AA16" s="8"/>
      <c r="AB16" t="s">
        <v>173</v>
      </c>
      <c r="AC16" s="9">
        <f t="shared" si="18"/>
        <v>1.1543929485356839</v>
      </c>
    </row>
    <row r="17" spans="2:29" x14ac:dyDescent="0.25">
      <c r="B17" t="s">
        <v>43</v>
      </c>
      <c r="C17" s="6">
        <f>+'Tabla seguimiento mortalidad'!C28</f>
        <v>662</v>
      </c>
      <c r="G17" t="s">
        <v>174</v>
      </c>
      <c r="H17" s="4">
        <f t="shared" si="0"/>
        <v>662</v>
      </c>
      <c r="I17" s="4">
        <f t="shared" si="1"/>
        <v>618</v>
      </c>
      <c r="J17" s="4">
        <f t="shared" si="2"/>
        <v>680</v>
      </c>
      <c r="K17" s="4">
        <f t="shared" si="3"/>
        <v>742</v>
      </c>
      <c r="L17" s="4">
        <f t="shared" si="4"/>
        <v>805</v>
      </c>
      <c r="M17">
        <f t="shared" si="5"/>
        <v>811</v>
      </c>
      <c r="N17" s="6">
        <f t="shared" si="6"/>
        <v>2402</v>
      </c>
      <c r="O17" s="6">
        <f t="shared" si="7"/>
        <v>819</v>
      </c>
      <c r="P17" s="6">
        <f t="shared" si="8"/>
        <v>878</v>
      </c>
      <c r="Q17" s="6">
        <f t="shared" si="9"/>
        <v>913</v>
      </c>
      <c r="R17" s="6">
        <f t="shared" si="10"/>
        <v>806</v>
      </c>
      <c r="T17" s="7">
        <f t="shared" si="11"/>
        <v>701.4</v>
      </c>
      <c r="U17" s="8">
        <f t="shared" si="12"/>
        <v>1.1562589107499288</v>
      </c>
      <c r="V17" s="8">
        <f t="shared" si="13"/>
        <v>3.4245794126033648</v>
      </c>
      <c r="W17" s="8">
        <f t="shared" si="14"/>
        <v>1.1676646706586826</v>
      </c>
      <c r="X17" s="8">
        <f t="shared" si="15"/>
        <v>1.2517821499857429</v>
      </c>
      <c r="Y17" s="8">
        <f t="shared" si="16"/>
        <v>1.3016823495865413</v>
      </c>
      <c r="Z17" s="8">
        <f t="shared" si="17"/>
        <v>1.1491303108069575</v>
      </c>
      <c r="AA17" s="8"/>
      <c r="AB17" t="s">
        <v>174</v>
      </c>
      <c r="AC17" s="9">
        <f t="shared" si="18"/>
        <v>1.1562589107499288</v>
      </c>
    </row>
    <row r="18" spans="2:29" x14ac:dyDescent="0.25">
      <c r="B18" t="s">
        <v>44</v>
      </c>
      <c r="C18" s="6">
        <f>+'Tabla seguimiento mortalidad'!C29</f>
        <v>608</v>
      </c>
      <c r="G18" t="s">
        <v>175</v>
      </c>
      <c r="H18" s="4">
        <f t="shared" si="0"/>
        <v>608</v>
      </c>
      <c r="I18" s="4">
        <f t="shared" si="1"/>
        <v>696</v>
      </c>
      <c r="J18" s="4">
        <f t="shared" si="2"/>
        <v>692</v>
      </c>
      <c r="K18" s="4">
        <f t="shared" si="3"/>
        <v>710</v>
      </c>
      <c r="L18" s="4">
        <f t="shared" si="4"/>
        <v>772</v>
      </c>
      <c r="M18">
        <f t="shared" si="5"/>
        <v>843</v>
      </c>
      <c r="N18" s="6">
        <f t="shared" si="6"/>
        <v>2400</v>
      </c>
      <c r="O18" s="6">
        <f t="shared" si="7"/>
        <v>835</v>
      </c>
      <c r="P18" s="6">
        <f t="shared" si="8"/>
        <v>842</v>
      </c>
      <c r="Q18" s="6">
        <f t="shared" si="9"/>
        <v>890</v>
      </c>
      <c r="R18" s="6">
        <f t="shared" si="10"/>
        <v>988</v>
      </c>
      <c r="T18" s="7">
        <f t="shared" si="11"/>
        <v>695.6</v>
      </c>
      <c r="U18" s="8">
        <f t="shared" si="12"/>
        <v>1.2119033927544565</v>
      </c>
      <c r="V18" s="8">
        <f t="shared" si="13"/>
        <v>3.4502587694077054</v>
      </c>
      <c r="W18" s="8">
        <f t="shared" si="14"/>
        <v>1.2004025301897643</v>
      </c>
      <c r="X18" s="8">
        <f t="shared" si="15"/>
        <v>1.21046578493387</v>
      </c>
      <c r="Y18" s="8">
        <f t="shared" si="16"/>
        <v>1.279470960322024</v>
      </c>
      <c r="Z18" s="8">
        <f t="shared" si="17"/>
        <v>1.4203565267395055</v>
      </c>
      <c r="AA18" s="8"/>
      <c r="AB18" t="s">
        <v>175</v>
      </c>
      <c r="AC18" s="9">
        <f t="shared" si="18"/>
        <v>1.2119033927544565</v>
      </c>
    </row>
    <row r="19" spans="2:29" x14ac:dyDescent="0.25">
      <c r="B19" t="s">
        <v>45</v>
      </c>
      <c r="C19" s="6">
        <f>+'Tabla seguimiento mortalidad'!C30</f>
        <v>660</v>
      </c>
      <c r="G19" t="s">
        <v>176</v>
      </c>
      <c r="H19" s="4">
        <f t="shared" si="0"/>
        <v>660</v>
      </c>
      <c r="I19" s="4">
        <f t="shared" si="1"/>
        <v>590</v>
      </c>
      <c r="J19" s="4">
        <f t="shared" si="2"/>
        <v>700</v>
      </c>
      <c r="K19" s="4">
        <f t="shared" si="3"/>
        <v>721</v>
      </c>
      <c r="L19" s="4">
        <f t="shared" si="4"/>
        <v>741</v>
      </c>
      <c r="M19">
        <f t="shared" si="5"/>
        <v>782</v>
      </c>
      <c r="N19" s="6">
        <f t="shared" si="6"/>
        <v>2291</v>
      </c>
      <c r="O19" s="6">
        <f t="shared" si="7"/>
        <v>811</v>
      </c>
      <c r="P19" s="6">
        <f t="shared" si="8"/>
        <v>836</v>
      </c>
      <c r="Q19" s="6">
        <f t="shared" si="9"/>
        <v>774</v>
      </c>
      <c r="R19" s="6">
        <f t="shared" si="10"/>
        <v>901</v>
      </c>
      <c r="T19" s="7">
        <f t="shared" si="11"/>
        <v>682.4</v>
      </c>
      <c r="U19" s="8">
        <f t="shared" si="12"/>
        <v>1.1459554513481829</v>
      </c>
      <c r="V19" s="8">
        <f t="shared" si="13"/>
        <v>3.3572684642438455</v>
      </c>
      <c r="W19" s="8">
        <f t="shared" si="14"/>
        <v>1.1884525205158265</v>
      </c>
      <c r="X19" s="8">
        <f t="shared" si="15"/>
        <v>1.2250879249706916</v>
      </c>
      <c r="Y19" s="8">
        <f t="shared" si="16"/>
        <v>1.1342321219226261</v>
      </c>
      <c r="Z19" s="8">
        <f t="shared" si="17"/>
        <v>1.3203399765533412</v>
      </c>
      <c r="AA19" s="8"/>
      <c r="AB19" t="s">
        <v>176</v>
      </c>
      <c r="AC19" s="9">
        <f t="shared" si="18"/>
        <v>1.1459554513481829</v>
      </c>
    </row>
    <row r="20" spans="2:29" x14ac:dyDescent="0.25">
      <c r="B20" t="s">
        <v>46</v>
      </c>
      <c r="C20" s="6">
        <f>+'Tabla seguimiento mortalidad'!C31</f>
        <v>672</v>
      </c>
      <c r="G20" t="s">
        <v>177</v>
      </c>
      <c r="H20" s="4">
        <f t="shared" si="0"/>
        <v>672</v>
      </c>
      <c r="I20" s="4">
        <f t="shared" si="1"/>
        <v>669</v>
      </c>
      <c r="J20" s="4">
        <f t="shared" si="2"/>
        <v>653</v>
      </c>
      <c r="K20" s="4">
        <f t="shared" si="3"/>
        <v>773</v>
      </c>
      <c r="L20" s="4">
        <f t="shared" si="4"/>
        <v>792</v>
      </c>
      <c r="M20">
        <f t="shared" si="5"/>
        <v>838</v>
      </c>
      <c r="N20" s="6">
        <f t="shared" si="6"/>
        <v>2073</v>
      </c>
      <c r="O20" s="6">
        <f t="shared" si="7"/>
        <v>858</v>
      </c>
      <c r="P20" s="6">
        <f t="shared" si="8"/>
        <v>918</v>
      </c>
      <c r="Q20" s="6">
        <f t="shared" si="9"/>
        <v>884</v>
      </c>
      <c r="R20" s="6">
        <f t="shared" si="10"/>
        <v>873</v>
      </c>
      <c r="T20" s="7">
        <f t="shared" si="11"/>
        <v>711.8</v>
      </c>
      <c r="U20" s="8">
        <f t="shared" si="12"/>
        <v>1.1772969935375106</v>
      </c>
      <c r="V20" s="8">
        <f t="shared" si="13"/>
        <v>2.9123349255408826</v>
      </c>
      <c r="W20" s="8">
        <f t="shared" si="14"/>
        <v>1.205394773812869</v>
      </c>
      <c r="X20" s="8">
        <f t="shared" si="15"/>
        <v>1.2896881146389436</v>
      </c>
      <c r="Y20" s="8">
        <f t="shared" si="16"/>
        <v>1.2419218881708345</v>
      </c>
      <c r="Z20" s="8">
        <f t="shared" si="17"/>
        <v>1.2264681090193876</v>
      </c>
      <c r="AA20" s="8"/>
      <c r="AB20" t="s">
        <v>177</v>
      </c>
      <c r="AC20" s="9">
        <f t="shared" si="18"/>
        <v>1.1772969935375106</v>
      </c>
    </row>
    <row r="21" spans="2:29" x14ac:dyDescent="0.25">
      <c r="B21" t="s">
        <v>47</v>
      </c>
      <c r="C21" s="6">
        <f>+'Tabla seguimiento mortalidad'!C32</f>
        <v>663</v>
      </c>
      <c r="G21" t="s">
        <v>178</v>
      </c>
      <c r="H21" s="4">
        <f t="shared" si="0"/>
        <v>663</v>
      </c>
      <c r="I21" s="4">
        <f t="shared" si="1"/>
        <v>676</v>
      </c>
      <c r="J21" s="4">
        <f t="shared" si="2"/>
        <v>722</v>
      </c>
      <c r="K21" s="4">
        <f t="shared" si="3"/>
        <v>785</v>
      </c>
      <c r="L21" s="4">
        <f t="shared" si="4"/>
        <v>846</v>
      </c>
      <c r="M21">
        <f t="shared" si="5"/>
        <v>836</v>
      </c>
      <c r="N21" s="6">
        <f t="shared" si="6"/>
        <v>1917</v>
      </c>
      <c r="O21" s="6">
        <f t="shared" si="7"/>
        <v>923</v>
      </c>
      <c r="P21" s="6">
        <f t="shared" si="8"/>
        <v>1007</v>
      </c>
      <c r="Q21" s="6">
        <f t="shared" si="9"/>
        <v>839</v>
      </c>
      <c r="R21" s="6">
        <f t="shared" si="10"/>
        <v>911</v>
      </c>
      <c r="T21" s="7">
        <f t="shared" si="11"/>
        <v>738.4</v>
      </c>
      <c r="U21" s="8">
        <f t="shared" si="12"/>
        <v>1.1321776814734561</v>
      </c>
      <c r="V21" s="8">
        <f t="shared" si="13"/>
        <v>2.5961538461538463</v>
      </c>
      <c r="W21" s="8">
        <f t="shared" si="14"/>
        <v>1.25</v>
      </c>
      <c r="X21" s="8">
        <f t="shared" si="15"/>
        <v>1.363759479956663</v>
      </c>
      <c r="Y21" s="8">
        <f t="shared" si="16"/>
        <v>1.136240520043337</v>
      </c>
      <c r="Z21" s="8">
        <f t="shared" si="17"/>
        <v>1.2337486457204767</v>
      </c>
      <c r="AA21" s="8"/>
      <c r="AB21" t="s">
        <v>178</v>
      </c>
      <c r="AC21" s="9">
        <f t="shared" si="18"/>
        <v>1.1321776814734561</v>
      </c>
    </row>
    <row r="22" spans="2:29" x14ac:dyDescent="0.25">
      <c r="B22" t="s">
        <v>48</v>
      </c>
      <c r="C22" s="6">
        <f>+'Tabla seguimiento mortalidad'!C33</f>
        <v>676</v>
      </c>
      <c r="G22" t="s">
        <v>179</v>
      </c>
      <c r="H22" s="4">
        <f t="shared" si="0"/>
        <v>676</v>
      </c>
      <c r="I22" s="4">
        <f t="shared" si="1"/>
        <v>695</v>
      </c>
      <c r="J22" s="4">
        <f t="shared" si="2"/>
        <v>705</v>
      </c>
      <c r="K22" s="4">
        <f t="shared" si="3"/>
        <v>847</v>
      </c>
      <c r="L22" s="4">
        <f t="shared" si="4"/>
        <v>773</v>
      </c>
      <c r="M22">
        <f t="shared" si="5"/>
        <v>985</v>
      </c>
      <c r="N22" s="6">
        <f t="shared" si="6"/>
        <v>1761</v>
      </c>
      <c r="O22" s="6">
        <f t="shared" si="7"/>
        <v>918</v>
      </c>
      <c r="P22" s="6">
        <f t="shared" si="8"/>
        <v>940</v>
      </c>
      <c r="Q22" s="6">
        <f t="shared" si="9"/>
        <v>971</v>
      </c>
      <c r="R22" s="6">
        <f t="shared" si="10"/>
        <v>905</v>
      </c>
      <c r="T22" s="7">
        <f t="shared" si="11"/>
        <v>739.2</v>
      </c>
      <c r="U22" s="8">
        <f t="shared" si="12"/>
        <v>1.3325216450216448</v>
      </c>
      <c r="V22" s="8">
        <f t="shared" si="13"/>
        <v>2.3823051948051948</v>
      </c>
      <c r="W22" s="8">
        <f t="shared" si="14"/>
        <v>1.2418831168831168</v>
      </c>
      <c r="X22" s="8">
        <f t="shared" si="15"/>
        <v>1.2716450216450215</v>
      </c>
      <c r="Y22" s="8">
        <f t="shared" si="16"/>
        <v>1.313582251082251</v>
      </c>
      <c r="Z22" s="8">
        <f t="shared" si="17"/>
        <v>1.2242965367965368</v>
      </c>
      <c r="AA22" s="8"/>
      <c r="AB22" t="s">
        <v>179</v>
      </c>
      <c r="AC22" s="9">
        <f t="shared" si="18"/>
        <v>1.3325216450216448</v>
      </c>
    </row>
    <row r="23" spans="2:29" x14ac:dyDescent="0.25">
      <c r="B23" t="s">
        <v>49</v>
      </c>
      <c r="C23" s="6">
        <f>+'Tabla seguimiento mortalidad'!C34</f>
        <v>664</v>
      </c>
      <c r="G23" t="s">
        <v>180</v>
      </c>
      <c r="H23" s="4">
        <f t="shared" si="0"/>
        <v>664</v>
      </c>
      <c r="I23" s="4">
        <f t="shared" si="1"/>
        <v>722</v>
      </c>
      <c r="J23" s="4">
        <f t="shared" si="2"/>
        <v>694</v>
      </c>
      <c r="K23" s="4">
        <f t="shared" si="3"/>
        <v>791</v>
      </c>
      <c r="L23" s="4">
        <f t="shared" si="4"/>
        <v>768</v>
      </c>
      <c r="M23">
        <f t="shared" si="5"/>
        <v>1043</v>
      </c>
      <c r="N23" s="6">
        <f t="shared" si="6"/>
        <v>1741</v>
      </c>
      <c r="O23" s="6">
        <f t="shared" si="7"/>
        <v>875</v>
      </c>
      <c r="P23" s="6">
        <f t="shared" si="8"/>
        <v>988</v>
      </c>
      <c r="Q23" s="6">
        <f t="shared" si="9"/>
        <v>913</v>
      </c>
      <c r="R23" s="6">
        <f t="shared" si="10"/>
        <v>931</v>
      </c>
      <c r="T23" s="7">
        <f t="shared" si="11"/>
        <v>727.8</v>
      </c>
      <c r="U23" s="8">
        <f t="shared" si="12"/>
        <v>1.4330860126408356</v>
      </c>
      <c r="V23" s="8">
        <f t="shared" si="13"/>
        <v>2.3921406979939546</v>
      </c>
      <c r="W23" s="8">
        <f t="shared" si="14"/>
        <v>1.2022533663094257</v>
      </c>
      <c r="X23" s="8">
        <f t="shared" si="15"/>
        <v>1.357515801044243</v>
      </c>
      <c r="Y23" s="8">
        <f t="shared" si="16"/>
        <v>1.2544655125034352</v>
      </c>
      <c r="Z23" s="8">
        <f t="shared" si="17"/>
        <v>1.2791975817532291</v>
      </c>
      <c r="AA23" s="8"/>
      <c r="AB23" t="s">
        <v>180</v>
      </c>
      <c r="AC23" s="9">
        <f t="shared" si="18"/>
        <v>1.4330860126408356</v>
      </c>
    </row>
    <row r="24" spans="2:29" x14ac:dyDescent="0.25">
      <c r="B24" t="s">
        <v>50</v>
      </c>
      <c r="C24" s="6">
        <f>+'Tabla seguimiento mortalidad'!C35</f>
        <v>605</v>
      </c>
      <c r="G24" t="s">
        <v>181</v>
      </c>
      <c r="H24" s="4">
        <f t="shared" si="0"/>
        <v>605</v>
      </c>
      <c r="I24" s="4">
        <f t="shared" si="1"/>
        <v>722</v>
      </c>
      <c r="J24" s="4">
        <f t="shared" si="2"/>
        <v>745</v>
      </c>
      <c r="K24" s="4">
        <f t="shared" si="3"/>
        <v>834</v>
      </c>
      <c r="L24" s="4">
        <f t="shared" si="4"/>
        <v>847</v>
      </c>
      <c r="M24">
        <f t="shared" si="5"/>
        <v>1131</v>
      </c>
      <c r="N24" s="6">
        <f t="shared" si="6"/>
        <v>1665</v>
      </c>
      <c r="O24" s="6">
        <f t="shared" si="7"/>
        <v>908</v>
      </c>
      <c r="P24" s="6">
        <f t="shared" si="8"/>
        <v>962</v>
      </c>
      <c r="Q24" s="6">
        <f t="shared" si="9"/>
        <v>931</v>
      </c>
      <c r="R24" s="6">
        <f t="shared" si="10"/>
        <v>926</v>
      </c>
      <c r="T24" s="7">
        <f t="shared" si="11"/>
        <v>750.6</v>
      </c>
      <c r="U24" s="8">
        <f t="shared" si="12"/>
        <v>1.5067945643485212</v>
      </c>
      <c r="V24" s="8">
        <f t="shared" si="13"/>
        <v>2.2182254196642686</v>
      </c>
      <c r="W24" s="8">
        <f t="shared" si="14"/>
        <v>1.2096989075406341</v>
      </c>
      <c r="X24" s="8">
        <f t="shared" si="15"/>
        <v>1.2816413535837996</v>
      </c>
      <c r="Y24" s="8">
        <f t="shared" si="16"/>
        <v>1.2403410604849454</v>
      </c>
      <c r="Z24" s="8">
        <f t="shared" si="17"/>
        <v>1.233679722888356</v>
      </c>
      <c r="AA24" s="8"/>
      <c r="AB24" t="s">
        <v>181</v>
      </c>
      <c r="AC24" s="9">
        <f t="shared" si="18"/>
        <v>1.5067945643485212</v>
      </c>
    </row>
    <row r="25" spans="2:29" x14ac:dyDescent="0.25">
      <c r="B25" t="s">
        <v>184</v>
      </c>
      <c r="C25" s="6">
        <f>+'Tabla seguimiento mortalidad'!C36</f>
        <v>680</v>
      </c>
      <c r="G25" t="s">
        <v>305</v>
      </c>
      <c r="H25" s="4">
        <f t="shared" si="0"/>
        <v>680</v>
      </c>
      <c r="I25" s="4">
        <f t="shared" si="1"/>
        <v>715</v>
      </c>
      <c r="J25" s="4">
        <f t="shared" si="2"/>
        <v>732</v>
      </c>
      <c r="K25" s="4">
        <f t="shared" si="3"/>
        <v>918</v>
      </c>
      <c r="L25" s="4">
        <f t="shared" si="4"/>
        <v>861</v>
      </c>
      <c r="M25">
        <f t="shared" si="5"/>
        <v>1386</v>
      </c>
      <c r="N25" s="6">
        <f t="shared" si="6"/>
        <v>1609</v>
      </c>
      <c r="O25" s="6">
        <f t="shared" si="7"/>
        <v>962</v>
      </c>
      <c r="P25" s="6">
        <f t="shared" si="8"/>
        <v>974</v>
      </c>
      <c r="Q25" s="6">
        <f t="shared" si="9"/>
        <v>977</v>
      </c>
      <c r="R25" s="6">
        <f t="shared" si="10"/>
        <v>897</v>
      </c>
      <c r="T25" s="7">
        <f t="shared" si="11"/>
        <v>781.2</v>
      </c>
      <c r="U25" s="8">
        <f t="shared" si="12"/>
        <v>1.7741935483870968</v>
      </c>
      <c r="V25" s="8">
        <f t="shared" si="13"/>
        <v>2.0596518177163339</v>
      </c>
      <c r="W25" s="8">
        <f t="shared" si="14"/>
        <v>1.2314388120839732</v>
      </c>
      <c r="X25" s="8">
        <f t="shared" si="15"/>
        <v>1.2467997951868919</v>
      </c>
      <c r="Y25" s="8">
        <f t="shared" si="16"/>
        <v>1.2506400409626215</v>
      </c>
      <c r="Z25" s="8">
        <f t="shared" si="17"/>
        <v>1.1482334869431643</v>
      </c>
      <c r="AA25" s="8"/>
      <c r="AB25" t="s">
        <v>305</v>
      </c>
      <c r="AC25" s="9">
        <f t="shared" si="18"/>
        <v>1.7741935483870968</v>
      </c>
    </row>
    <row r="26" spans="2:29" x14ac:dyDescent="0.25">
      <c r="B26" t="s">
        <v>185</v>
      </c>
      <c r="C26" s="6">
        <f>+'Tabla seguimiento mortalidad'!C37</f>
        <v>678</v>
      </c>
      <c r="G26" t="s">
        <v>306</v>
      </c>
      <c r="H26" s="4">
        <f t="shared" si="0"/>
        <v>678</v>
      </c>
      <c r="I26" s="4">
        <f t="shared" si="1"/>
        <v>780</v>
      </c>
      <c r="J26" s="4">
        <f t="shared" si="2"/>
        <v>784</v>
      </c>
      <c r="K26" s="4">
        <f t="shared" si="3"/>
        <v>894</v>
      </c>
      <c r="L26" s="4">
        <f t="shared" si="4"/>
        <v>796</v>
      </c>
      <c r="M26">
        <f t="shared" si="5"/>
        <v>1538</v>
      </c>
      <c r="N26" s="6">
        <f t="shared" si="6"/>
        <v>1554</v>
      </c>
      <c r="O26" s="6">
        <f t="shared" si="7"/>
        <v>950</v>
      </c>
      <c r="P26" s="6">
        <f t="shared" si="8"/>
        <v>989</v>
      </c>
      <c r="Q26" s="6">
        <f t="shared" si="9"/>
        <v>1036</v>
      </c>
      <c r="R26" s="6">
        <f t="shared" si="10"/>
        <v>960</v>
      </c>
      <c r="T26" s="7">
        <f t="shared" si="11"/>
        <v>786.4</v>
      </c>
      <c r="U26" s="8">
        <f t="shared" si="12"/>
        <v>1.9557477110885046</v>
      </c>
      <c r="V26" s="8">
        <f t="shared" si="13"/>
        <v>1.9760935910478128</v>
      </c>
      <c r="W26" s="8">
        <f t="shared" si="14"/>
        <v>1.2080366225839267</v>
      </c>
      <c r="X26" s="8">
        <f t="shared" si="15"/>
        <v>1.2576297049847407</v>
      </c>
      <c r="Y26" s="8">
        <f t="shared" si="16"/>
        <v>1.3173957273652086</v>
      </c>
      <c r="Z26" s="8">
        <f t="shared" si="17"/>
        <v>1.2207527975584944</v>
      </c>
      <c r="AA26" s="8"/>
      <c r="AB26" t="s">
        <v>306</v>
      </c>
      <c r="AC26" s="9">
        <f t="shared" si="18"/>
        <v>1.9557477110885046</v>
      </c>
    </row>
    <row r="27" spans="2:29" x14ac:dyDescent="0.25">
      <c r="B27" t="s">
        <v>186</v>
      </c>
      <c r="C27" s="6">
        <f>+'Tabla seguimiento mortalidad'!C38</f>
        <v>754</v>
      </c>
      <c r="G27" t="s">
        <v>307</v>
      </c>
      <c r="H27" s="4">
        <f t="shared" si="0"/>
        <v>754</v>
      </c>
      <c r="I27" s="4">
        <f t="shared" si="1"/>
        <v>689</v>
      </c>
      <c r="J27" s="4">
        <f t="shared" si="2"/>
        <v>682</v>
      </c>
      <c r="K27" s="4">
        <f t="shared" si="3"/>
        <v>881</v>
      </c>
      <c r="L27" s="4">
        <f t="shared" si="4"/>
        <v>967</v>
      </c>
      <c r="M27">
        <f t="shared" si="5"/>
        <v>1910</v>
      </c>
      <c r="N27" s="6">
        <f t="shared" si="6"/>
        <v>1642</v>
      </c>
      <c r="O27" s="6">
        <f t="shared" si="7"/>
        <v>905</v>
      </c>
      <c r="P27" s="6">
        <f t="shared" si="8"/>
        <v>1100</v>
      </c>
      <c r="Q27" s="6">
        <f t="shared" si="9"/>
        <v>1053</v>
      </c>
      <c r="R27" s="6">
        <f t="shared" si="10"/>
        <v>998</v>
      </c>
      <c r="T27" s="7">
        <f t="shared" si="11"/>
        <v>794.6</v>
      </c>
      <c r="U27" s="8">
        <f t="shared" si="12"/>
        <v>2.4037251447269066</v>
      </c>
      <c r="V27" s="8">
        <f t="shared" si="13"/>
        <v>2.0664485275610369</v>
      </c>
      <c r="W27" s="8">
        <f t="shared" si="14"/>
        <v>1.1389378303548956</v>
      </c>
      <c r="X27" s="8">
        <f t="shared" si="15"/>
        <v>1.3843443241882707</v>
      </c>
      <c r="Y27" s="8">
        <f t="shared" si="16"/>
        <v>1.3251950667002266</v>
      </c>
      <c r="Z27" s="8">
        <f t="shared" si="17"/>
        <v>1.255977850490813</v>
      </c>
      <c r="AA27" s="8"/>
      <c r="AB27" t="s">
        <v>307</v>
      </c>
      <c r="AC27" s="9">
        <f t="shared" si="18"/>
        <v>2.4037251447269066</v>
      </c>
    </row>
    <row r="28" spans="2:29" x14ac:dyDescent="0.25">
      <c r="B28" t="s">
        <v>187</v>
      </c>
      <c r="C28" s="6">
        <f>+'Tabla seguimiento mortalidad'!C39</f>
        <v>796</v>
      </c>
      <c r="G28" t="s">
        <v>308</v>
      </c>
      <c r="H28" s="4">
        <f t="shared" si="0"/>
        <v>796</v>
      </c>
      <c r="I28" s="4">
        <f t="shared" si="1"/>
        <v>766</v>
      </c>
      <c r="J28" s="4">
        <f t="shared" si="2"/>
        <v>718</v>
      </c>
      <c r="K28" s="4">
        <f t="shared" si="3"/>
        <v>899</v>
      </c>
      <c r="L28" s="4">
        <f t="shared" si="4"/>
        <v>857</v>
      </c>
      <c r="M28">
        <f t="shared" si="5"/>
        <v>2081</v>
      </c>
      <c r="N28" s="6">
        <f t="shared" si="6"/>
        <v>1645</v>
      </c>
      <c r="O28" s="6">
        <f t="shared" si="7"/>
        <v>977</v>
      </c>
      <c r="P28" s="6">
        <f t="shared" si="8"/>
        <v>998</v>
      </c>
      <c r="Q28" s="6">
        <f t="shared" si="9"/>
        <v>1156</v>
      </c>
      <c r="R28" s="6">
        <f t="shared" si="10"/>
        <v>1022</v>
      </c>
      <c r="T28" s="7">
        <f t="shared" si="11"/>
        <v>807.2</v>
      </c>
      <c r="U28" s="8">
        <f t="shared" si="12"/>
        <v>2.57804757185332</v>
      </c>
      <c r="V28" s="8">
        <f t="shared" si="13"/>
        <v>2.0379088206144695</v>
      </c>
      <c r="W28" s="8">
        <f t="shared" si="14"/>
        <v>1.2103567888999007</v>
      </c>
      <c r="X28" s="8">
        <f t="shared" si="15"/>
        <v>1.236372646184341</v>
      </c>
      <c r="Y28" s="8">
        <f t="shared" si="16"/>
        <v>1.4321110009910802</v>
      </c>
      <c r="Z28" s="8">
        <f t="shared" si="17"/>
        <v>1.2661050545094152</v>
      </c>
      <c r="AA28" s="8"/>
      <c r="AB28" t="s">
        <v>308</v>
      </c>
      <c r="AC28" s="9">
        <f t="shared" si="18"/>
        <v>2.57804757185332</v>
      </c>
    </row>
    <row r="29" spans="2:29" x14ac:dyDescent="0.25">
      <c r="B29" t="s">
        <v>188</v>
      </c>
      <c r="C29" s="6">
        <f>+'Tabla seguimiento mortalidad'!C40</f>
        <v>790</v>
      </c>
      <c r="G29" t="s">
        <v>309</v>
      </c>
      <c r="H29" s="4">
        <f t="shared" si="0"/>
        <v>790</v>
      </c>
      <c r="I29" s="4">
        <f t="shared" si="1"/>
        <v>739</v>
      </c>
      <c r="J29" s="4">
        <f t="shared" si="2"/>
        <v>710</v>
      </c>
      <c r="K29" s="4">
        <f t="shared" si="3"/>
        <v>891</v>
      </c>
      <c r="L29" s="4">
        <f t="shared" si="4"/>
        <v>872</v>
      </c>
      <c r="M29">
        <f t="shared" si="5"/>
        <v>2070</v>
      </c>
      <c r="N29" s="6">
        <f t="shared" si="6"/>
        <v>1480</v>
      </c>
      <c r="O29" s="6">
        <f t="shared" si="7"/>
        <v>1027</v>
      </c>
      <c r="P29" s="6">
        <f t="shared" si="8"/>
        <v>971</v>
      </c>
      <c r="Q29" s="6">
        <f t="shared" si="9"/>
        <v>1093</v>
      </c>
      <c r="R29" s="6">
        <f t="shared" si="10"/>
        <v>1006</v>
      </c>
      <c r="T29" s="7">
        <f t="shared" si="11"/>
        <v>800.4</v>
      </c>
      <c r="U29" s="8">
        <f t="shared" si="12"/>
        <v>2.5862068965517242</v>
      </c>
      <c r="V29" s="8">
        <f t="shared" si="13"/>
        <v>1.8490754622688657</v>
      </c>
      <c r="W29" s="8">
        <f t="shared" si="14"/>
        <v>1.2831084457771116</v>
      </c>
      <c r="X29" s="8">
        <f t="shared" si="15"/>
        <v>1.2131434282858571</v>
      </c>
      <c r="Y29" s="8">
        <f t="shared" si="16"/>
        <v>1.3655672163918042</v>
      </c>
      <c r="Z29" s="8">
        <f t="shared" si="17"/>
        <v>1.2568715642178911</v>
      </c>
      <c r="AA29" s="8"/>
      <c r="AB29" t="s">
        <v>309</v>
      </c>
      <c r="AC29" s="9">
        <f t="shared" si="18"/>
        <v>2.5862068965517242</v>
      </c>
    </row>
    <row r="30" spans="2:29" x14ac:dyDescent="0.25">
      <c r="B30" t="s">
        <v>189</v>
      </c>
      <c r="C30" s="6">
        <f>+'Tabla seguimiento mortalidad'!C41</f>
        <v>761</v>
      </c>
      <c r="G30" t="s">
        <v>310</v>
      </c>
      <c r="H30" s="4">
        <f t="shared" si="0"/>
        <v>761</v>
      </c>
      <c r="I30" s="4">
        <f t="shared" si="1"/>
        <v>659</v>
      </c>
      <c r="J30" s="4">
        <f t="shared" si="2"/>
        <v>713</v>
      </c>
      <c r="K30" s="4">
        <f t="shared" si="3"/>
        <v>862</v>
      </c>
      <c r="L30" s="4">
        <f t="shared" si="4"/>
        <v>868</v>
      </c>
      <c r="M30">
        <f t="shared" si="5"/>
        <v>2169</v>
      </c>
      <c r="N30" s="6">
        <f t="shared" si="6"/>
        <v>1400</v>
      </c>
      <c r="O30" s="6">
        <f t="shared" si="7"/>
        <v>1065</v>
      </c>
      <c r="P30" s="6">
        <f t="shared" si="8"/>
        <v>997</v>
      </c>
      <c r="Q30" s="6">
        <f t="shared" si="9"/>
        <v>1070</v>
      </c>
      <c r="R30" s="6">
        <f t="shared" si="10"/>
        <v>986</v>
      </c>
      <c r="T30" s="7">
        <f t="shared" si="11"/>
        <v>772.6</v>
      </c>
      <c r="U30" s="8">
        <f t="shared" si="12"/>
        <v>2.8074035723530932</v>
      </c>
      <c r="V30" s="8">
        <f t="shared" si="13"/>
        <v>1.8120631633445508</v>
      </c>
      <c r="W30" s="8">
        <f t="shared" si="14"/>
        <v>1.3784623349728191</v>
      </c>
      <c r="X30" s="8">
        <f t="shared" si="15"/>
        <v>1.2904478384675122</v>
      </c>
      <c r="Y30" s="8">
        <f t="shared" si="16"/>
        <v>1.3849339891276209</v>
      </c>
      <c r="Z30" s="8">
        <f t="shared" si="17"/>
        <v>1.2762101993269479</v>
      </c>
      <c r="AA30" s="8"/>
      <c r="AB30" t="s">
        <v>310</v>
      </c>
      <c r="AC30" s="9">
        <f t="shared" si="18"/>
        <v>2.8074035723530932</v>
      </c>
    </row>
    <row r="31" spans="2:29" x14ac:dyDescent="0.25">
      <c r="B31" t="s">
        <v>190</v>
      </c>
      <c r="C31" s="6">
        <f>+'Tabla seguimiento mortalidad'!C42</f>
        <v>698</v>
      </c>
      <c r="G31" t="s">
        <v>311</v>
      </c>
      <c r="H31" s="4">
        <f t="shared" si="0"/>
        <v>698</v>
      </c>
      <c r="I31" s="4">
        <f t="shared" si="1"/>
        <v>675</v>
      </c>
      <c r="J31" s="4">
        <f t="shared" si="2"/>
        <v>756</v>
      </c>
      <c r="K31" s="4">
        <f t="shared" si="3"/>
        <v>830</v>
      </c>
      <c r="L31" s="4">
        <f t="shared" si="4"/>
        <v>956</v>
      </c>
      <c r="M31">
        <f t="shared" si="5"/>
        <v>2085</v>
      </c>
      <c r="N31" s="6">
        <f t="shared" si="6"/>
        <v>1313</v>
      </c>
      <c r="O31" s="6">
        <f t="shared" si="7"/>
        <v>864</v>
      </c>
      <c r="P31" s="6">
        <f t="shared" si="8"/>
        <v>1001</v>
      </c>
      <c r="Q31" s="6">
        <f t="shared" si="9"/>
        <v>1019</v>
      </c>
      <c r="R31" s="6">
        <f t="shared" si="10"/>
        <v>1004</v>
      </c>
      <c r="T31" s="7">
        <f t="shared" si="11"/>
        <v>783</v>
      </c>
      <c r="U31" s="8">
        <f t="shared" si="12"/>
        <v>2.6628352490421454</v>
      </c>
      <c r="V31" s="8">
        <f t="shared" si="13"/>
        <v>1.6768837803320562</v>
      </c>
      <c r="W31" s="8">
        <f t="shared" si="14"/>
        <v>1.103448275862069</v>
      </c>
      <c r="X31" s="8">
        <f t="shared" si="15"/>
        <v>1.2784163473818646</v>
      </c>
      <c r="Y31" s="8">
        <f t="shared" si="16"/>
        <v>1.301404853128991</v>
      </c>
      <c r="Z31" s="8">
        <f t="shared" si="17"/>
        <v>1.2822477650063857</v>
      </c>
      <c r="AA31" s="8"/>
      <c r="AB31" t="s">
        <v>311</v>
      </c>
      <c r="AC31" s="9">
        <f t="shared" si="18"/>
        <v>2.6628352490421454</v>
      </c>
    </row>
    <row r="32" spans="2:29" x14ac:dyDescent="0.25">
      <c r="B32" t="s">
        <v>191</v>
      </c>
      <c r="C32" s="6">
        <f>+'Tabla seguimiento mortalidad'!C43</f>
        <v>664</v>
      </c>
      <c r="G32" t="s">
        <v>312</v>
      </c>
      <c r="H32" s="4">
        <f t="shared" si="0"/>
        <v>664</v>
      </c>
      <c r="I32" s="4">
        <f t="shared" si="1"/>
        <v>691</v>
      </c>
      <c r="J32" s="4">
        <f t="shared" si="2"/>
        <v>798</v>
      </c>
      <c r="K32" s="4">
        <f t="shared" si="3"/>
        <v>780</v>
      </c>
      <c r="L32" s="4">
        <f t="shared" si="4"/>
        <v>824</v>
      </c>
      <c r="M32">
        <f t="shared" si="5"/>
        <v>1918</v>
      </c>
      <c r="N32" s="6">
        <f t="shared" si="6"/>
        <v>1205</v>
      </c>
      <c r="O32" s="6">
        <f t="shared" si="7"/>
        <v>886</v>
      </c>
      <c r="P32" s="6">
        <f t="shared" si="8"/>
        <v>994</v>
      </c>
      <c r="Q32" s="6">
        <f t="shared" si="9"/>
        <v>928</v>
      </c>
      <c r="R32" s="6">
        <f t="shared" si="10"/>
        <v>1007</v>
      </c>
      <c r="T32" s="7">
        <f t="shared" si="11"/>
        <v>751.4</v>
      </c>
      <c r="U32" s="8">
        <f t="shared" si="12"/>
        <v>2.5525685387277082</v>
      </c>
      <c r="V32" s="8">
        <f t="shared" si="13"/>
        <v>1.6036731434655311</v>
      </c>
      <c r="W32" s="8">
        <f t="shared" si="14"/>
        <v>1.1791322863987224</v>
      </c>
      <c r="X32" s="8">
        <f t="shared" si="15"/>
        <v>1.3228639872238488</v>
      </c>
      <c r="Y32" s="8">
        <f t="shared" si="16"/>
        <v>1.235027947830716</v>
      </c>
      <c r="Z32" s="8">
        <f>+R32/T32</f>
        <v>1.3401650252861326</v>
      </c>
      <c r="AA32" s="8"/>
      <c r="AB32" t="s">
        <v>312</v>
      </c>
      <c r="AC32" s="9">
        <f t="shared" si="18"/>
        <v>2.5525685387277082</v>
      </c>
    </row>
    <row r="33" spans="2:29" x14ac:dyDescent="0.25">
      <c r="B33" t="s">
        <v>192</v>
      </c>
      <c r="C33" s="6">
        <f>+'Tabla seguimiento mortalidad'!C44</f>
        <v>762</v>
      </c>
      <c r="G33" t="s">
        <v>313</v>
      </c>
      <c r="H33" s="4">
        <f t="shared" si="0"/>
        <v>762</v>
      </c>
      <c r="I33" s="4">
        <f t="shared" si="1"/>
        <v>676</v>
      </c>
      <c r="J33" s="4">
        <f t="shared" si="2"/>
        <v>801</v>
      </c>
      <c r="K33" s="4">
        <f t="shared" si="3"/>
        <v>814</v>
      </c>
      <c r="L33" s="4">
        <f t="shared" si="4"/>
        <v>906</v>
      </c>
      <c r="M33">
        <f t="shared" si="5"/>
        <v>1784</v>
      </c>
      <c r="N33" s="6">
        <f t="shared" si="6"/>
        <v>1043</v>
      </c>
      <c r="O33" s="6">
        <f t="shared" si="7"/>
        <v>896</v>
      </c>
      <c r="P33" s="6">
        <f t="shared" si="8"/>
        <v>879</v>
      </c>
      <c r="Q33" s="6">
        <f t="shared" si="9"/>
        <v>1010</v>
      </c>
      <c r="R33" s="6"/>
      <c r="T33" s="7">
        <f t="shared" si="11"/>
        <v>791.8</v>
      </c>
      <c r="U33" s="8">
        <f t="shared" si="12"/>
        <v>2.2530942157110383</v>
      </c>
      <c r="V33" s="8">
        <f t="shared" si="13"/>
        <v>1.317251831270523</v>
      </c>
      <c r="W33" s="8">
        <f t="shared" si="14"/>
        <v>1.1315988886082344</v>
      </c>
      <c r="X33" s="8">
        <f t="shared" si="15"/>
        <v>1.1101288204091944</v>
      </c>
      <c r="Y33" s="8">
        <f t="shared" si="16"/>
        <v>1.2755746400606214</v>
      </c>
      <c r="Z33" s="8"/>
      <c r="AA33" s="8"/>
      <c r="AB33" t="s">
        <v>313</v>
      </c>
      <c r="AC33" s="9">
        <f t="shared" si="18"/>
        <v>2.2530942157110383</v>
      </c>
    </row>
    <row r="34" spans="2:29" x14ac:dyDescent="0.25">
      <c r="B34" t="s">
        <v>193</v>
      </c>
      <c r="C34" s="6">
        <f>+'Tabla seguimiento mortalidad'!C45</f>
        <v>703</v>
      </c>
      <c r="G34" t="s">
        <v>314</v>
      </c>
      <c r="H34" s="4">
        <f t="shared" si="0"/>
        <v>703</v>
      </c>
      <c r="I34" s="4">
        <f t="shared" si="1"/>
        <v>710</v>
      </c>
      <c r="J34" s="4">
        <f t="shared" si="2"/>
        <v>695</v>
      </c>
      <c r="K34" s="4">
        <f t="shared" si="3"/>
        <v>834</v>
      </c>
      <c r="L34" s="4">
        <f t="shared" si="4"/>
        <v>902</v>
      </c>
      <c r="M34">
        <f t="shared" si="5"/>
        <v>1546</v>
      </c>
      <c r="N34" s="6">
        <f t="shared" si="6"/>
        <v>993</v>
      </c>
      <c r="O34" s="6">
        <f t="shared" si="7"/>
        <v>967</v>
      </c>
      <c r="P34" s="6">
        <f t="shared" si="8"/>
        <v>953</v>
      </c>
      <c r="Q34" s="6">
        <f t="shared" si="9"/>
        <v>885</v>
      </c>
      <c r="R34" s="6"/>
      <c r="T34" s="7">
        <f t="shared" si="11"/>
        <v>768.8</v>
      </c>
      <c r="U34" s="8">
        <f t="shared" si="12"/>
        <v>2.0109261186264309</v>
      </c>
      <c r="V34" s="8">
        <f t="shared" si="13"/>
        <v>1.2916233090530698</v>
      </c>
      <c r="W34" s="8">
        <f t="shared" si="14"/>
        <v>1.2578043704474506</v>
      </c>
      <c r="X34" s="8">
        <f t="shared" si="15"/>
        <v>1.2395941727367326</v>
      </c>
      <c r="Y34" s="8">
        <f t="shared" si="16"/>
        <v>1.1511446409989594</v>
      </c>
      <c r="Z34" s="8"/>
      <c r="AA34" s="8"/>
      <c r="AB34" t="s">
        <v>314</v>
      </c>
      <c r="AC34" s="9">
        <f t="shared" si="18"/>
        <v>2.0109261186264309</v>
      </c>
    </row>
    <row r="35" spans="2:29" x14ac:dyDescent="0.25">
      <c r="B35" t="s">
        <v>194</v>
      </c>
      <c r="C35" s="6">
        <f>+'Tabla seguimiento mortalidad'!C46</f>
        <v>754</v>
      </c>
      <c r="G35" t="s">
        <v>315</v>
      </c>
      <c r="H35" s="4">
        <f t="shared" si="0"/>
        <v>754</v>
      </c>
      <c r="I35" s="4">
        <f t="shared" si="1"/>
        <v>696</v>
      </c>
      <c r="J35" s="4">
        <f t="shared" si="2"/>
        <v>745</v>
      </c>
      <c r="K35" s="4">
        <f t="shared" si="3"/>
        <v>792</v>
      </c>
      <c r="L35" s="4">
        <f t="shared" si="4"/>
        <v>867</v>
      </c>
      <c r="M35">
        <f t="shared" si="5"/>
        <v>1456</v>
      </c>
      <c r="N35" s="6">
        <f t="shared" si="6"/>
        <v>1011</v>
      </c>
      <c r="O35" s="6">
        <f t="shared" si="7"/>
        <v>910</v>
      </c>
      <c r="P35" s="6">
        <f t="shared" si="8"/>
        <v>920</v>
      </c>
      <c r="Q35" s="6">
        <f t="shared" si="9"/>
        <v>948</v>
      </c>
      <c r="R35" s="6"/>
      <c r="T35" s="7">
        <f t="shared" si="11"/>
        <v>770.8</v>
      </c>
      <c r="U35" s="8">
        <f t="shared" si="12"/>
        <v>1.8889465490399586</v>
      </c>
      <c r="V35" s="8">
        <f t="shared" si="13"/>
        <v>1.3116242864556307</v>
      </c>
      <c r="W35" s="8">
        <f t="shared" si="14"/>
        <v>1.1805915931499742</v>
      </c>
      <c r="X35" s="8">
        <f t="shared" si="15"/>
        <v>1.1935651271406331</v>
      </c>
      <c r="Y35" s="8">
        <f t="shared" si="16"/>
        <v>1.2298910223144786</v>
      </c>
      <c r="Z35" s="8"/>
      <c r="AA35" s="8"/>
      <c r="AB35" t="s">
        <v>315</v>
      </c>
      <c r="AC35" s="9">
        <f t="shared" si="18"/>
        <v>1.8889465490399586</v>
      </c>
    </row>
    <row r="36" spans="2:29" x14ac:dyDescent="0.25">
      <c r="B36" t="s">
        <v>195</v>
      </c>
      <c r="C36" s="6">
        <f>+'Tabla seguimiento mortalidad'!C47</f>
        <v>683</v>
      </c>
      <c r="G36" t="s">
        <v>316</v>
      </c>
      <c r="H36" s="4">
        <f t="shared" si="0"/>
        <v>683</v>
      </c>
      <c r="I36" s="4">
        <f t="shared" si="1"/>
        <v>667</v>
      </c>
      <c r="J36" s="4">
        <f t="shared" si="2"/>
        <v>772</v>
      </c>
      <c r="K36" s="4">
        <f t="shared" si="3"/>
        <v>771</v>
      </c>
      <c r="L36" s="4">
        <f t="shared" si="4"/>
        <v>862</v>
      </c>
      <c r="M36">
        <f t="shared" si="5"/>
        <v>1304</v>
      </c>
      <c r="N36" s="6">
        <f t="shared" si="6"/>
        <v>967</v>
      </c>
      <c r="O36" s="6">
        <f t="shared" si="7"/>
        <v>889</v>
      </c>
      <c r="P36" s="6">
        <f t="shared" si="8"/>
        <v>908</v>
      </c>
      <c r="Q36" s="6">
        <f t="shared" si="9"/>
        <v>909</v>
      </c>
      <c r="R36" s="6"/>
      <c r="T36" s="7">
        <f t="shared" si="11"/>
        <v>751</v>
      </c>
      <c r="U36" s="8">
        <f t="shared" si="12"/>
        <v>1.7363515312916111</v>
      </c>
      <c r="V36" s="8">
        <f t="shared" si="13"/>
        <v>1.2876165113182423</v>
      </c>
      <c r="W36" s="8">
        <f t="shared" si="14"/>
        <v>1.1837549933422105</v>
      </c>
      <c r="X36" s="8">
        <f t="shared" si="15"/>
        <v>1.2090545938748336</v>
      </c>
      <c r="Y36" s="8">
        <f t="shared" si="16"/>
        <v>1.2103861517976031</v>
      </c>
      <c r="Z36" s="8"/>
      <c r="AA36" s="8"/>
      <c r="AB36" t="s">
        <v>316</v>
      </c>
      <c r="AC36" s="9">
        <f t="shared" si="18"/>
        <v>1.7363515312916111</v>
      </c>
    </row>
    <row r="37" spans="2:29" x14ac:dyDescent="0.25">
      <c r="B37" t="s">
        <v>196</v>
      </c>
      <c r="C37" s="6">
        <f>+'Tabla seguimiento mortalidad'!C48</f>
        <v>682</v>
      </c>
      <c r="G37" t="s">
        <v>317</v>
      </c>
      <c r="H37" s="4">
        <f t="shared" si="0"/>
        <v>682</v>
      </c>
      <c r="I37" s="4">
        <f t="shared" si="1"/>
        <v>752</v>
      </c>
      <c r="J37" s="4">
        <f t="shared" si="2"/>
        <v>786</v>
      </c>
      <c r="K37" s="4">
        <f t="shared" si="3"/>
        <v>764</v>
      </c>
      <c r="L37" s="4">
        <f t="shared" si="4"/>
        <v>864</v>
      </c>
      <c r="M37">
        <f t="shared" si="5"/>
        <v>1202</v>
      </c>
      <c r="N37" s="6">
        <f>+C351</f>
        <v>919</v>
      </c>
      <c r="O37" s="6">
        <f t="shared" si="7"/>
        <v>911</v>
      </c>
      <c r="P37" s="6">
        <f t="shared" si="8"/>
        <v>933</v>
      </c>
      <c r="Q37" s="6">
        <f t="shared" si="9"/>
        <v>859</v>
      </c>
      <c r="R37" s="6"/>
      <c r="T37" s="7">
        <f t="shared" si="11"/>
        <v>769.6</v>
      </c>
      <c r="U37" s="8">
        <f t="shared" si="12"/>
        <v>1.5618503118503118</v>
      </c>
      <c r="V37" s="8">
        <f t="shared" si="13"/>
        <v>1.1941268191268191</v>
      </c>
      <c r="W37" s="8">
        <f t="shared" si="14"/>
        <v>1.1837318087318087</v>
      </c>
      <c r="X37" s="8">
        <f t="shared" si="15"/>
        <v>1.2123180873180872</v>
      </c>
      <c r="Y37" s="8">
        <f t="shared" si="16"/>
        <v>1.1161642411642412</v>
      </c>
      <c r="Z37" s="8"/>
      <c r="AA37" s="8"/>
      <c r="AB37" t="s">
        <v>317</v>
      </c>
      <c r="AC37" s="9">
        <f t="shared" si="18"/>
        <v>1.5618503118503118</v>
      </c>
    </row>
    <row r="38" spans="2:29" x14ac:dyDescent="0.25">
      <c r="B38" t="s">
        <v>197</v>
      </c>
      <c r="C38" s="6">
        <f>+'Tabla seguimiento mortalidad'!C49</f>
        <v>740</v>
      </c>
      <c r="G38" t="s">
        <v>318</v>
      </c>
      <c r="H38" s="4">
        <f t="shared" si="0"/>
        <v>740</v>
      </c>
      <c r="I38" s="4">
        <f t="shared" si="1"/>
        <v>744</v>
      </c>
      <c r="J38" s="4">
        <f t="shared" si="2"/>
        <v>766</v>
      </c>
      <c r="K38" s="4">
        <f t="shared" si="3"/>
        <v>780</v>
      </c>
      <c r="L38" s="4">
        <f t="shared" si="4"/>
        <v>897</v>
      </c>
      <c r="M38">
        <f t="shared" si="5"/>
        <v>1188</v>
      </c>
      <c r="N38" s="6">
        <f t="shared" ref="N38:N53" si="19">+C352</f>
        <v>895</v>
      </c>
      <c r="O38" s="6">
        <f t="shared" si="7"/>
        <v>899</v>
      </c>
      <c r="P38" s="6">
        <f t="shared" si="8"/>
        <v>944</v>
      </c>
      <c r="Q38" s="6">
        <f t="shared" si="9"/>
        <v>908</v>
      </c>
      <c r="R38" s="6"/>
      <c r="T38" s="7">
        <f t="shared" si="11"/>
        <v>785.4</v>
      </c>
      <c r="U38" s="8">
        <f t="shared" si="12"/>
        <v>1.5126050420168067</v>
      </c>
      <c r="V38" s="8">
        <f t="shared" si="13"/>
        <v>1.1395467277820219</v>
      </c>
      <c r="W38" s="8">
        <f t="shared" si="14"/>
        <v>1.1446396740514388</v>
      </c>
      <c r="X38" s="8">
        <f t="shared" si="15"/>
        <v>1.2019353195823785</v>
      </c>
      <c r="Y38" s="8">
        <f t="shared" si="16"/>
        <v>1.1560988031576267</v>
      </c>
      <c r="Z38" s="8"/>
      <c r="AA38" s="8"/>
      <c r="AB38" t="s">
        <v>318</v>
      </c>
      <c r="AC38" s="9">
        <f t="shared" si="18"/>
        <v>1.5126050420168067</v>
      </c>
    </row>
    <row r="39" spans="2:29" x14ac:dyDescent="0.25">
      <c r="B39" t="s">
        <v>198</v>
      </c>
      <c r="C39" s="6">
        <f>+'Tabla seguimiento mortalidad'!C50</f>
        <v>708</v>
      </c>
      <c r="G39" t="s">
        <v>319</v>
      </c>
      <c r="H39" s="4">
        <f t="shared" si="0"/>
        <v>708</v>
      </c>
      <c r="I39" s="4">
        <f t="shared" si="1"/>
        <v>670</v>
      </c>
      <c r="J39" s="4">
        <f t="shared" si="2"/>
        <v>749</v>
      </c>
      <c r="K39" s="4">
        <f t="shared" si="3"/>
        <v>823</v>
      </c>
      <c r="L39" s="4">
        <f t="shared" si="4"/>
        <v>801</v>
      </c>
      <c r="M39">
        <f t="shared" si="5"/>
        <v>1105</v>
      </c>
      <c r="N39" s="6">
        <f t="shared" si="19"/>
        <v>908</v>
      </c>
      <c r="O39" s="6">
        <f t="shared" si="7"/>
        <v>842</v>
      </c>
      <c r="P39" s="6">
        <f t="shared" si="8"/>
        <v>779</v>
      </c>
      <c r="Q39" s="6">
        <f t="shared" si="9"/>
        <v>856</v>
      </c>
      <c r="R39" s="6"/>
      <c r="T39" s="7">
        <f t="shared" si="11"/>
        <v>750.2</v>
      </c>
      <c r="U39" s="8">
        <f t="shared" si="12"/>
        <v>1.4729405491868834</v>
      </c>
      <c r="V39" s="8">
        <f t="shared" si="13"/>
        <v>1.2103439082911223</v>
      </c>
      <c r="W39" s="8">
        <f t="shared" si="14"/>
        <v>1.1223673687016795</v>
      </c>
      <c r="X39" s="8">
        <f t="shared" si="15"/>
        <v>1.0383897627299385</v>
      </c>
      <c r="Y39" s="8">
        <f t="shared" si="16"/>
        <v>1.141029058917622</v>
      </c>
      <c r="Z39" s="8"/>
      <c r="AA39" s="8"/>
      <c r="AB39" t="s">
        <v>319</v>
      </c>
      <c r="AC39" s="9">
        <f t="shared" si="18"/>
        <v>1.4729405491868834</v>
      </c>
    </row>
    <row r="40" spans="2:29" x14ac:dyDescent="0.25">
      <c r="B40" t="s">
        <v>199</v>
      </c>
      <c r="C40" s="6">
        <f>+'Tabla seguimiento mortalidad'!C51</f>
        <v>690</v>
      </c>
      <c r="G40" t="s">
        <v>320</v>
      </c>
      <c r="H40" s="4">
        <f t="shared" si="0"/>
        <v>690</v>
      </c>
      <c r="I40" s="4">
        <f t="shared" si="1"/>
        <v>741</v>
      </c>
      <c r="J40" s="4">
        <f t="shared" si="2"/>
        <v>817</v>
      </c>
      <c r="K40" s="4">
        <f t="shared" si="3"/>
        <v>812</v>
      </c>
      <c r="L40" s="4">
        <f t="shared" si="4"/>
        <v>894</v>
      </c>
      <c r="M40">
        <f t="shared" si="5"/>
        <v>1119</v>
      </c>
      <c r="N40" s="6">
        <f t="shared" si="19"/>
        <v>928</v>
      </c>
      <c r="O40" s="6">
        <f t="shared" si="7"/>
        <v>856</v>
      </c>
      <c r="P40" s="6">
        <f t="shared" si="8"/>
        <v>800</v>
      </c>
      <c r="Q40" s="6">
        <f t="shared" si="9"/>
        <v>896</v>
      </c>
      <c r="R40" s="6"/>
      <c r="T40" s="7">
        <f t="shared" si="11"/>
        <v>790.8</v>
      </c>
      <c r="U40" s="8">
        <f t="shared" si="12"/>
        <v>1.4150227617602429</v>
      </c>
      <c r="V40" s="8">
        <f t="shared" si="13"/>
        <v>1.1734951947395045</v>
      </c>
      <c r="W40" s="8">
        <f t="shared" si="14"/>
        <v>1.0824481537683359</v>
      </c>
      <c r="X40" s="8">
        <f t="shared" si="15"/>
        <v>1.0116337885685383</v>
      </c>
      <c r="Y40" s="8">
        <f t="shared" si="16"/>
        <v>1.1330298431967629</v>
      </c>
      <c r="Z40" s="8"/>
      <c r="AA40" s="8"/>
      <c r="AB40" t="s">
        <v>320</v>
      </c>
      <c r="AC40" s="9">
        <f t="shared" si="18"/>
        <v>1.4150227617602429</v>
      </c>
    </row>
    <row r="41" spans="2:29" x14ac:dyDescent="0.25">
      <c r="B41" t="s">
        <v>200</v>
      </c>
      <c r="C41" s="6">
        <f>+'Tabla seguimiento mortalidad'!C52</f>
        <v>740</v>
      </c>
      <c r="G41" t="s">
        <v>321</v>
      </c>
      <c r="H41" s="4">
        <f t="shared" si="0"/>
        <v>740</v>
      </c>
      <c r="I41" s="4">
        <f t="shared" si="1"/>
        <v>668</v>
      </c>
      <c r="J41" s="4">
        <f t="shared" si="2"/>
        <v>768</v>
      </c>
      <c r="K41" s="4">
        <f t="shared" si="3"/>
        <v>728</v>
      </c>
      <c r="L41" s="4">
        <f t="shared" si="4"/>
        <v>835</v>
      </c>
      <c r="M41">
        <f t="shared" si="5"/>
        <v>1069</v>
      </c>
      <c r="N41" s="6">
        <f t="shared" si="19"/>
        <v>935</v>
      </c>
      <c r="O41" s="6">
        <f t="shared" si="7"/>
        <v>855</v>
      </c>
      <c r="P41" s="6">
        <f t="shared" si="8"/>
        <v>856</v>
      </c>
      <c r="Q41" s="6">
        <f t="shared" si="9"/>
        <v>908</v>
      </c>
      <c r="R41" s="6"/>
      <c r="T41" s="7">
        <f t="shared" si="11"/>
        <v>747.8</v>
      </c>
      <c r="U41" s="8">
        <f t="shared" si="12"/>
        <v>1.4295266113934209</v>
      </c>
      <c r="V41" s="8">
        <f t="shared" si="13"/>
        <v>1.2503343139876972</v>
      </c>
      <c r="W41" s="8">
        <f t="shared" si="14"/>
        <v>1.1433538379245789</v>
      </c>
      <c r="X41" s="8">
        <f t="shared" si="15"/>
        <v>1.1446910938753678</v>
      </c>
      <c r="Y41" s="8">
        <f t="shared" si="16"/>
        <v>1.2142284033163948</v>
      </c>
      <c r="Z41" s="8"/>
      <c r="AA41" s="8"/>
      <c r="AB41" t="s">
        <v>321</v>
      </c>
      <c r="AC41" s="9">
        <f t="shared" si="18"/>
        <v>1.4295266113934209</v>
      </c>
    </row>
    <row r="42" spans="2:29" x14ac:dyDescent="0.25">
      <c r="B42" t="s">
        <v>201</v>
      </c>
      <c r="C42" s="6">
        <f>+'Tabla seguimiento mortalidad'!C53</f>
        <v>737</v>
      </c>
      <c r="G42" t="s">
        <v>322</v>
      </c>
      <c r="H42" s="4">
        <f t="shared" si="0"/>
        <v>737</v>
      </c>
      <c r="I42" s="4">
        <f t="shared" si="1"/>
        <v>710</v>
      </c>
      <c r="J42" s="4">
        <f t="shared" si="2"/>
        <v>831</v>
      </c>
      <c r="K42" s="4">
        <f t="shared" si="3"/>
        <v>786</v>
      </c>
      <c r="L42" s="4">
        <f t="shared" si="4"/>
        <v>861</v>
      </c>
      <c r="M42">
        <f t="shared" si="5"/>
        <v>1040</v>
      </c>
      <c r="N42" s="6">
        <f t="shared" si="19"/>
        <v>945</v>
      </c>
      <c r="O42" s="6">
        <f t="shared" si="7"/>
        <v>898</v>
      </c>
      <c r="P42" s="6">
        <f t="shared" si="8"/>
        <v>868</v>
      </c>
      <c r="Q42" s="6">
        <f t="shared" si="9"/>
        <v>913</v>
      </c>
      <c r="R42" s="6"/>
      <c r="T42" s="7">
        <f t="shared" si="11"/>
        <v>785</v>
      </c>
      <c r="U42" s="8">
        <f t="shared" si="12"/>
        <v>1.3248407643312101</v>
      </c>
      <c r="V42" s="8">
        <f t="shared" si="13"/>
        <v>1.2038216560509554</v>
      </c>
      <c r="W42" s="8">
        <f t="shared" si="14"/>
        <v>1.1439490445859872</v>
      </c>
      <c r="X42" s="8">
        <f t="shared" si="15"/>
        <v>1.1057324840764331</v>
      </c>
      <c r="Y42" s="8">
        <f t="shared" si="16"/>
        <v>1.1630573248407643</v>
      </c>
      <c r="Z42" s="8"/>
      <c r="AA42" s="8"/>
      <c r="AB42" t="s">
        <v>322</v>
      </c>
      <c r="AC42" s="9">
        <f t="shared" si="18"/>
        <v>1.3248407643312101</v>
      </c>
    </row>
    <row r="43" spans="2:29" x14ac:dyDescent="0.25">
      <c r="B43" t="s">
        <v>202</v>
      </c>
      <c r="C43" s="6">
        <f>+'Tabla seguimiento mortalidad'!C54</f>
        <v>755</v>
      </c>
      <c r="G43" t="s">
        <v>323</v>
      </c>
      <c r="H43" s="4">
        <f t="shared" si="0"/>
        <v>755</v>
      </c>
      <c r="I43" s="4">
        <f t="shared" si="1"/>
        <v>692</v>
      </c>
      <c r="J43" s="4">
        <f t="shared" si="2"/>
        <v>782</v>
      </c>
      <c r="K43" s="4">
        <f t="shared" si="3"/>
        <v>804</v>
      </c>
      <c r="L43" s="4">
        <f t="shared" si="4"/>
        <v>838</v>
      </c>
      <c r="M43">
        <f t="shared" si="5"/>
        <v>1034</v>
      </c>
      <c r="N43" s="6">
        <f t="shared" si="19"/>
        <v>872</v>
      </c>
      <c r="O43" s="6">
        <f t="shared" si="7"/>
        <v>900</v>
      </c>
      <c r="P43" s="6">
        <f t="shared" si="8"/>
        <v>854</v>
      </c>
      <c r="Q43" s="6">
        <f t="shared" si="9"/>
        <v>873</v>
      </c>
      <c r="R43" s="6"/>
      <c r="T43" s="7">
        <f t="shared" si="11"/>
        <v>774.2</v>
      </c>
      <c r="U43" s="8">
        <f t="shared" si="12"/>
        <v>1.3355722035649702</v>
      </c>
      <c r="V43" s="8">
        <f t="shared" si="13"/>
        <v>1.1263239473004392</v>
      </c>
      <c r="W43" s="8">
        <f t="shared" si="14"/>
        <v>1.1624903125807284</v>
      </c>
      <c r="X43" s="8">
        <f t="shared" si="15"/>
        <v>1.1030741410488245</v>
      </c>
      <c r="Y43" s="8">
        <f t="shared" si="16"/>
        <v>1.1276156032033067</v>
      </c>
      <c r="Z43" s="8"/>
      <c r="AA43" s="8"/>
      <c r="AB43" t="s">
        <v>323</v>
      </c>
      <c r="AC43" s="9">
        <f t="shared" si="18"/>
        <v>1.3355722035649702</v>
      </c>
    </row>
    <row r="44" spans="2:29" x14ac:dyDescent="0.25">
      <c r="B44" t="s">
        <v>203</v>
      </c>
      <c r="C44" s="6">
        <f>+'Tabla seguimiento mortalidad'!C55</f>
        <v>715</v>
      </c>
      <c r="G44" t="s">
        <v>324</v>
      </c>
      <c r="H44" s="4">
        <f t="shared" si="0"/>
        <v>715</v>
      </c>
      <c r="I44" s="4">
        <f t="shared" si="1"/>
        <v>705</v>
      </c>
      <c r="J44" s="4">
        <f t="shared" si="2"/>
        <v>799</v>
      </c>
      <c r="K44" s="4">
        <f t="shared" si="3"/>
        <v>763</v>
      </c>
      <c r="L44" s="4">
        <f t="shared" si="4"/>
        <v>891</v>
      </c>
      <c r="M44">
        <f t="shared" si="5"/>
        <v>971</v>
      </c>
      <c r="N44" s="6">
        <f t="shared" si="19"/>
        <v>886</v>
      </c>
      <c r="O44" s="6">
        <f t="shared" si="7"/>
        <v>954</v>
      </c>
      <c r="P44" s="6">
        <f t="shared" si="8"/>
        <v>870</v>
      </c>
      <c r="Q44" s="6">
        <f t="shared" si="9"/>
        <v>847</v>
      </c>
      <c r="R44" s="6"/>
      <c r="T44" s="7">
        <f t="shared" si="11"/>
        <v>774.6</v>
      </c>
      <c r="U44" s="8">
        <f t="shared" si="12"/>
        <v>1.2535502194681125</v>
      </c>
      <c r="V44" s="8">
        <f t="shared" si="13"/>
        <v>1.1438161631809967</v>
      </c>
      <c r="W44" s="8">
        <f t="shared" si="14"/>
        <v>1.2316034082106893</v>
      </c>
      <c r="X44" s="8">
        <f t="shared" si="15"/>
        <v>1.1231603408210689</v>
      </c>
      <c r="Y44" s="8">
        <f t="shared" si="16"/>
        <v>1.0934675961786728</v>
      </c>
      <c r="Z44" s="8"/>
      <c r="AA44" s="8"/>
      <c r="AB44" t="s">
        <v>324</v>
      </c>
      <c r="AC44" s="9">
        <f t="shared" si="18"/>
        <v>1.2535502194681125</v>
      </c>
    </row>
    <row r="45" spans="2:29" x14ac:dyDescent="0.25">
      <c r="B45" t="s">
        <v>204</v>
      </c>
      <c r="C45" s="6">
        <f>+'Tabla seguimiento mortalidad'!C56</f>
        <v>694</v>
      </c>
      <c r="G45" t="s">
        <v>325</v>
      </c>
      <c r="H45" s="4">
        <f t="shared" si="0"/>
        <v>694</v>
      </c>
      <c r="I45" s="4">
        <f t="shared" si="1"/>
        <v>690</v>
      </c>
      <c r="J45" s="4">
        <f t="shared" si="2"/>
        <v>784</v>
      </c>
      <c r="K45" s="4">
        <f t="shared" si="3"/>
        <v>783</v>
      </c>
      <c r="L45" s="4">
        <f t="shared" si="4"/>
        <v>897</v>
      </c>
      <c r="M45">
        <f t="shared" si="5"/>
        <v>940</v>
      </c>
      <c r="N45" s="6">
        <f t="shared" si="19"/>
        <v>891</v>
      </c>
      <c r="O45" s="6">
        <f t="shared" si="7"/>
        <v>878</v>
      </c>
      <c r="P45" s="6">
        <f t="shared" si="8"/>
        <v>808</v>
      </c>
      <c r="Q45" s="6">
        <f t="shared" si="9"/>
        <v>875</v>
      </c>
      <c r="R45" s="6"/>
      <c r="T45" s="7">
        <f t="shared" si="11"/>
        <v>769.6</v>
      </c>
      <c r="U45" s="8">
        <f t="shared" si="12"/>
        <v>1.2214137214137213</v>
      </c>
      <c r="V45" s="8">
        <f t="shared" si="13"/>
        <v>1.1577442827442828</v>
      </c>
      <c r="W45" s="8">
        <f t="shared" si="14"/>
        <v>1.1408523908523909</v>
      </c>
      <c r="X45" s="8">
        <f t="shared" si="15"/>
        <v>1.0498960498960499</v>
      </c>
      <c r="Y45" s="8">
        <f t="shared" si="16"/>
        <v>1.1369542619542619</v>
      </c>
      <c r="Z45" s="8"/>
      <c r="AA45" s="8"/>
      <c r="AB45" t="s">
        <v>325</v>
      </c>
      <c r="AC45" s="9">
        <f t="shared" si="18"/>
        <v>1.2214137214137213</v>
      </c>
    </row>
    <row r="46" spans="2:29" x14ac:dyDescent="0.25">
      <c r="B46" t="s">
        <v>205</v>
      </c>
      <c r="C46" s="6">
        <f>+'Tabla seguimiento mortalidad'!C57</f>
        <v>758</v>
      </c>
      <c r="G46" t="s">
        <v>326</v>
      </c>
      <c r="H46" s="4">
        <f t="shared" si="0"/>
        <v>758</v>
      </c>
      <c r="I46" s="4">
        <f t="shared" si="1"/>
        <v>707</v>
      </c>
      <c r="J46" s="4">
        <f t="shared" si="2"/>
        <v>791</v>
      </c>
      <c r="K46" s="4">
        <f t="shared" si="3"/>
        <v>777</v>
      </c>
      <c r="L46" s="4">
        <f t="shared" si="4"/>
        <v>840</v>
      </c>
      <c r="M46">
        <f t="shared" si="5"/>
        <v>932</v>
      </c>
      <c r="N46" s="6">
        <f t="shared" si="19"/>
        <v>967</v>
      </c>
      <c r="O46" s="6">
        <f t="shared" si="7"/>
        <v>849</v>
      </c>
      <c r="P46" s="6">
        <f t="shared" si="8"/>
        <v>829</v>
      </c>
      <c r="Q46" s="6">
        <f t="shared" si="9"/>
        <v>876</v>
      </c>
      <c r="R46" s="6"/>
      <c r="T46" s="7">
        <f t="shared" si="11"/>
        <v>774.6</v>
      </c>
      <c r="U46" s="8">
        <f t="shared" si="12"/>
        <v>1.2032016524657887</v>
      </c>
      <c r="V46" s="8">
        <f t="shared" si="13"/>
        <v>1.2483862638781307</v>
      </c>
      <c r="W46" s="8">
        <f t="shared" si="14"/>
        <v>1.0960495739736638</v>
      </c>
      <c r="X46" s="8">
        <f t="shared" si="15"/>
        <v>1.0702297960237541</v>
      </c>
      <c r="Y46" s="8">
        <f t="shared" si="16"/>
        <v>1.1309062742060418</v>
      </c>
      <c r="Z46" s="8"/>
      <c r="AA46" s="8"/>
      <c r="AB46" t="s">
        <v>326</v>
      </c>
      <c r="AC46" s="9">
        <f t="shared" si="18"/>
        <v>1.2032016524657887</v>
      </c>
    </row>
    <row r="47" spans="2:29" x14ac:dyDescent="0.25">
      <c r="B47" t="s">
        <v>206</v>
      </c>
      <c r="C47" s="6">
        <f>+'Tabla seguimiento mortalidad'!C58</f>
        <v>667</v>
      </c>
      <c r="G47" t="s">
        <v>327</v>
      </c>
      <c r="H47" s="4">
        <f t="shared" si="0"/>
        <v>667</v>
      </c>
      <c r="I47" s="4">
        <f t="shared" si="1"/>
        <v>703</v>
      </c>
      <c r="J47" s="4">
        <f t="shared" si="2"/>
        <v>756</v>
      </c>
      <c r="K47" s="4">
        <f t="shared" si="3"/>
        <v>804</v>
      </c>
      <c r="L47" s="4">
        <f t="shared" si="4"/>
        <v>871</v>
      </c>
      <c r="M47">
        <f t="shared" si="5"/>
        <v>948</v>
      </c>
      <c r="N47" s="6">
        <f t="shared" si="19"/>
        <v>953</v>
      </c>
      <c r="O47" s="6">
        <f t="shared" si="7"/>
        <v>927</v>
      </c>
      <c r="P47" s="6">
        <f t="shared" si="8"/>
        <v>913</v>
      </c>
      <c r="Q47" s="6">
        <f t="shared" si="9"/>
        <v>888</v>
      </c>
      <c r="R47" s="6"/>
      <c r="T47" s="7">
        <f t="shared" si="11"/>
        <v>760.2</v>
      </c>
      <c r="U47" s="8">
        <f t="shared" si="12"/>
        <v>1.2470402525651143</v>
      </c>
      <c r="V47" s="8">
        <f t="shared" si="13"/>
        <v>1.2536174690870823</v>
      </c>
      <c r="W47" s="8">
        <f t="shared" si="14"/>
        <v>1.2194159431728491</v>
      </c>
      <c r="X47" s="8">
        <f t="shared" si="15"/>
        <v>1.200999736911339</v>
      </c>
      <c r="Y47" s="8">
        <f t="shared" si="16"/>
        <v>1.1681136543014996</v>
      </c>
      <c r="Z47" s="8"/>
      <c r="AA47" s="8"/>
      <c r="AB47" t="s">
        <v>327</v>
      </c>
      <c r="AC47" s="9">
        <f t="shared" si="18"/>
        <v>1.2470402525651143</v>
      </c>
    </row>
    <row r="48" spans="2:29" x14ac:dyDescent="0.25">
      <c r="B48" t="s">
        <v>207</v>
      </c>
      <c r="C48" s="6">
        <f>+'Tabla seguimiento mortalidad'!C59</f>
        <v>750</v>
      </c>
      <c r="G48" t="s">
        <v>328</v>
      </c>
      <c r="H48" s="4">
        <f t="shared" si="0"/>
        <v>750</v>
      </c>
      <c r="I48" s="4">
        <f t="shared" si="1"/>
        <v>755</v>
      </c>
      <c r="J48" s="4">
        <f t="shared" si="2"/>
        <v>714</v>
      </c>
      <c r="K48" s="4">
        <f t="shared" si="3"/>
        <v>796</v>
      </c>
      <c r="L48" s="4">
        <f t="shared" si="4"/>
        <v>926</v>
      </c>
      <c r="M48">
        <f t="shared" si="5"/>
        <v>960</v>
      </c>
      <c r="N48" s="6">
        <f t="shared" si="19"/>
        <v>964</v>
      </c>
      <c r="O48" s="6">
        <f t="shared" si="7"/>
        <v>925</v>
      </c>
      <c r="P48" s="6">
        <f t="shared" si="8"/>
        <v>852</v>
      </c>
      <c r="Q48" s="6">
        <f t="shared" si="9"/>
        <v>902</v>
      </c>
      <c r="R48" s="6"/>
      <c r="T48" s="7">
        <f t="shared" si="11"/>
        <v>788.2</v>
      </c>
      <c r="U48" s="8">
        <f t="shared" si="12"/>
        <v>1.2179649835067241</v>
      </c>
      <c r="V48" s="8">
        <f t="shared" si="13"/>
        <v>1.2230398376046687</v>
      </c>
      <c r="W48" s="8">
        <f t="shared" si="14"/>
        <v>1.1735600101497081</v>
      </c>
      <c r="X48" s="8">
        <f t="shared" si="15"/>
        <v>1.0809439228622177</v>
      </c>
      <c r="Y48" s="8">
        <f t="shared" si="16"/>
        <v>1.1443795990865262</v>
      </c>
      <c r="Z48" s="8"/>
      <c r="AA48" s="8"/>
      <c r="AB48" t="s">
        <v>328</v>
      </c>
      <c r="AC48" s="9">
        <f t="shared" si="18"/>
        <v>1.2179649835067241</v>
      </c>
    </row>
    <row r="49" spans="2:29" x14ac:dyDescent="0.25">
      <c r="B49" t="s">
        <v>208</v>
      </c>
      <c r="C49" s="6">
        <f>+'Tabla seguimiento mortalidad'!C60</f>
        <v>718</v>
      </c>
      <c r="G49" t="s">
        <v>329</v>
      </c>
      <c r="H49" s="4">
        <f t="shared" si="0"/>
        <v>718</v>
      </c>
      <c r="I49" s="4">
        <f t="shared" si="1"/>
        <v>780</v>
      </c>
      <c r="J49" s="4">
        <f t="shared" si="2"/>
        <v>745</v>
      </c>
      <c r="K49" s="4">
        <f t="shared" si="3"/>
        <v>800</v>
      </c>
      <c r="L49" s="4">
        <f t="shared" si="4"/>
        <v>864</v>
      </c>
      <c r="M49">
        <f t="shared" si="5"/>
        <v>984</v>
      </c>
      <c r="N49" s="6">
        <f t="shared" si="19"/>
        <v>936</v>
      </c>
      <c r="O49" s="6">
        <f t="shared" si="7"/>
        <v>951</v>
      </c>
      <c r="P49" s="6">
        <f t="shared" si="8"/>
        <v>849</v>
      </c>
      <c r="Q49" s="6">
        <f t="shared" si="9"/>
        <v>881</v>
      </c>
      <c r="R49" s="6"/>
      <c r="T49" s="7">
        <f t="shared" si="11"/>
        <v>781.4</v>
      </c>
      <c r="U49" s="8">
        <f t="shared" si="12"/>
        <v>1.2592782185820324</v>
      </c>
      <c r="V49" s="8">
        <f t="shared" si="13"/>
        <v>1.1978500127975429</v>
      </c>
      <c r="W49" s="8">
        <f t="shared" si="14"/>
        <v>1.2170463271051959</v>
      </c>
      <c r="X49" s="8">
        <f t="shared" si="15"/>
        <v>1.086511389813156</v>
      </c>
      <c r="Y49" s="8">
        <f t="shared" si="16"/>
        <v>1.1274635270028155</v>
      </c>
      <c r="Z49" s="8"/>
      <c r="AA49" s="8"/>
      <c r="AB49" t="s">
        <v>329</v>
      </c>
      <c r="AC49" s="9">
        <f t="shared" si="18"/>
        <v>1.2592782185820324</v>
      </c>
    </row>
    <row r="50" spans="2:29" x14ac:dyDescent="0.25">
      <c r="B50" t="s">
        <v>209</v>
      </c>
      <c r="C50" s="6">
        <f>+'Tabla seguimiento mortalidad'!C61</f>
        <v>724</v>
      </c>
      <c r="G50" t="s">
        <v>330</v>
      </c>
      <c r="H50" s="4">
        <f t="shared" si="0"/>
        <v>724</v>
      </c>
      <c r="I50" s="4">
        <f t="shared" si="1"/>
        <v>725</v>
      </c>
      <c r="J50" s="4">
        <f t="shared" si="2"/>
        <v>718</v>
      </c>
      <c r="K50" s="4">
        <f t="shared" si="3"/>
        <v>819</v>
      </c>
      <c r="L50" s="4">
        <f t="shared" si="4"/>
        <v>825</v>
      </c>
      <c r="M50">
        <f t="shared" si="5"/>
        <v>982</v>
      </c>
      <c r="N50" s="6">
        <f t="shared" si="19"/>
        <v>976</v>
      </c>
      <c r="O50" s="6">
        <f t="shared" si="7"/>
        <v>918</v>
      </c>
      <c r="P50" s="6">
        <f t="shared" si="8"/>
        <v>879</v>
      </c>
      <c r="Q50" s="6">
        <f t="shared" si="9"/>
        <v>904</v>
      </c>
      <c r="R50" s="6"/>
      <c r="T50" s="7">
        <f t="shared" si="11"/>
        <v>762.2</v>
      </c>
      <c r="U50" s="8">
        <f t="shared" si="12"/>
        <v>1.2883757543951717</v>
      </c>
      <c r="V50" s="8">
        <f t="shared" si="13"/>
        <v>1.2805038047756494</v>
      </c>
      <c r="W50" s="8">
        <f t="shared" si="14"/>
        <v>1.2044082917869325</v>
      </c>
      <c r="X50" s="8">
        <f t="shared" si="15"/>
        <v>1.1532406192600366</v>
      </c>
      <c r="Y50" s="8">
        <f t="shared" si="16"/>
        <v>1.1860404093413801</v>
      </c>
      <c r="Z50" s="8"/>
      <c r="AA50" s="8"/>
      <c r="AB50" t="s">
        <v>330</v>
      </c>
      <c r="AC50" s="9">
        <f t="shared" si="18"/>
        <v>1.2883757543951717</v>
      </c>
    </row>
    <row r="51" spans="2:29" x14ac:dyDescent="0.25">
      <c r="B51" t="s">
        <v>210</v>
      </c>
      <c r="C51" s="6">
        <f>+'Tabla seguimiento mortalidad'!C62</f>
        <v>725</v>
      </c>
      <c r="G51" t="s">
        <v>331</v>
      </c>
      <c r="H51" s="4">
        <f t="shared" si="0"/>
        <v>725</v>
      </c>
      <c r="I51" s="4">
        <f t="shared" si="1"/>
        <v>764</v>
      </c>
      <c r="J51" s="4">
        <f t="shared" si="2"/>
        <v>698</v>
      </c>
      <c r="K51" s="4">
        <f t="shared" si="3"/>
        <v>833</v>
      </c>
      <c r="L51" s="4">
        <f t="shared" si="4"/>
        <v>837</v>
      </c>
      <c r="M51">
        <f t="shared" si="5"/>
        <v>1002</v>
      </c>
      <c r="N51" s="6">
        <f t="shared" si="19"/>
        <v>1081</v>
      </c>
      <c r="O51" s="6">
        <f t="shared" si="7"/>
        <v>902</v>
      </c>
      <c r="P51" s="6">
        <f t="shared" si="8"/>
        <v>868</v>
      </c>
      <c r="Q51" s="6">
        <f t="shared" si="9"/>
        <v>871</v>
      </c>
      <c r="R51" s="6"/>
      <c r="T51" s="7">
        <f t="shared" si="11"/>
        <v>771.4</v>
      </c>
      <c r="U51" s="8">
        <f t="shared" si="12"/>
        <v>1.2989369976665803</v>
      </c>
      <c r="V51" s="8">
        <f t="shared" si="13"/>
        <v>1.4013481980814104</v>
      </c>
      <c r="W51" s="8">
        <f t="shared" si="14"/>
        <v>1.1693025667617321</v>
      </c>
      <c r="X51" s="8">
        <f t="shared" si="15"/>
        <v>1.1252268602540836</v>
      </c>
      <c r="Y51" s="8">
        <f t="shared" si="16"/>
        <v>1.1291158931812291</v>
      </c>
      <c r="Z51" s="8"/>
      <c r="AA51" s="8"/>
      <c r="AB51" t="s">
        <v>331</v>
      </c>
      <c r="AC51" s="9">
        <f t="shared" si="18"/>
        <v>1.2989369976665803</v>
      </c>
    </row>
    <row r="52" spans="2:29" x14ac:dyDescent="0.25">
      <c r="B52" t="s">
        <v>211</v>
      </c>
      <c r="C52" s="6">
        <f>+'Tabla seguimiento mortalidad'!C63</f>
        <v>718</v>
      </c>
      <c r="G52" t="s">
        <v>332</v>
      </c>
      <c r="H52" s="4">
        <f t="shared" si="0"/>
        <v>718</v>
      </c>
      <c r="I52" s="4">
        <f t="shared" si="1"/>
        <v>780</v>
      </c>
      <c r="J52" s="4">
        <f t="shared" si="2"/>
        <v>758</v>
      </c>
      <c r="K52" s="4">
        <f t="shared" si="3"/>
        <v>800</v>
      </c>
      <c r="L52" s="4">
        <f t="shared" si="4"/>
        <v>812</v>
      </c>
      <c r="M52">
        <f t="shared" si="5"/>
        <v>1079</v>
      </c>
      <c r="N52" s="6">
        <f t="shared" si="19"/>
        <v>977</v>
      </c>
      <c r="O52" s="6">
        <f t="shared" si="7"/>
        <v>894</v>
      </c>
      <c r="P52" s="6">
        <f t="shared" si="8"/>
        <v>813</v>
      </c>
      <c r="Q52" s="6">
        <f t="shared" si="9"/>
        <v>991</v>
      </c>
      <c r="R52" s="6"/>
      <c r="T52" s="7">
        <f t="shared" si="11"/>
        <v>773.6</v>
      </c>
      <c r="U52" s="8">
        <f t="shared" si="12"/>
        <v>1.3947776628748707</v>
      </c>
      <c r="V52" s="8">
        <f t="shared" si="13"/>
        <v>1.2629265770423992</v>
      </c>
      <c r="W52" s="8">
        <f t="shared" si="14"/>
        <v>1.155635987590486</v>
      </c>
      <c r="X52" s="8">
        <f t="shared" si="15"/>
        <v>1.0509307135470527</v>
      </c>
      <c r="Y52" s="8">
        <f t="shared" si="16"/>
        <v>1.2810237849017581</v>
      </c>
      <c r="Z52" s="8"/>
      <c r="AA52" s="8"/>
      <c r="AB52" t="s">
        <v>332</v>
      </c>
      <c r="AC52" s="9">
        <f t="shared" si="18"/>
        <v>1.3947776628748707</v>
      </c>
    </row>
    <row r="53" spans="2:29" x14ac:dyDescent="0.25">
      <c r="B53" t="s">
        <v>212</v>
      </c>
      <c r="C53" s="6">
        <f>+'Tabla seguimiento mortalidad'!C64</f>
        <v>720</v>
      </c>
      <c r="G53" t="s">
        <v>333</v>
      </c>
      <c r="H53" s="4">
        <f t="shared" si="0"/>
        <v>720</v>
      </c>
      <c r="I53" s="4">
        <f t="shared" si="1"/>
        <v>720</v>
      </c>
      <c r="J53" s="4">
        <f t="shared" si="2"/>
        <v>732</v>
      </c>
      <c r="K53" s="4">
        <f t="shared" si="3"/>
        <v>805</v>
      </c>
      <c r="L53" s="4">
        <f t="shared" si="4"/>
        <v>842</v>
      </c>
      <c r="M53">
        <f t="shared" si="5"/>
        <v>1029</v>
      </c>
      <c r="N53" s="6">
        <f t="shared" si="19"/>
        <v>1032</v>
      </c>
      <c r="O53" s="6">
        <f t="shared" si="7"/>
        <v>834</v>
      </c>
      <c r="P53" s="6">
        <f t="shared" si="8"/>
        <v>878</v>
      </c>
      <c r="Q53" s="6">
        <f t="shared" si="9"/>
        <v>923</v>
      </c>
      <c r="R53" s="6"/>
      <c r="T53" s="7">
        <f t="shared" si="11"/>
        <v>763.8</v>
      </c>
      <c r="U53" s="8">
        <f t="shared" si="12"/>
        <v>1.3472113118617439</v>
      </c>
      <c r="V53" s="8">
        <f t="shared" si="13"/>
        <v>1.3511390416339357</v>
      </c>
      <c r="W53" s="8">
        <f t="shared" si="14"/>
        <v>1.0919088766692853</v>
      </c>
      <c r="X53" s="8">
        <f t="shared" si="15"/>
        <v>1.1495155799947632</v>
      </c>
      <c r="Y53" s="8">
        <f t="shared" si="16"/>
        <v>1.2084315265776382</v>
      </c>
      <c r="Z53" s="8"/>
      <c r="AA53" s="8"/>
      <c r="AB53" t="s">
        <v>333</v>
      </c>
      <c r="AC53" s="9">
        <f t="shared" si="18"/>
        <v>1.3472113118617439</v>
      </c>
    </row>
    <row r="54" spans="2:29" x14ac:dyDescent="0.25">
      <c r="B54" t="s">
        <v>213</v>
      </c>
      <c r="C54" s="6">
        <f>+'Tabla seguimiento mortalidad'!C65</f>
        <v>715</v>
      </c>
      <c r="G54" t="s">
        <v>334</v>
      </c>
      <c r="H54" s="4">
        <f t="shared" si="0"/>
        <v>715</v>
      </c>
      <c r="I54" s="4">
        <f t="shared" si="1"/>
        <v>767</v>
      </c>
      <c r="J54" s="4">
        <f t="shared" si="2"/>
        <v>751</v>
      </c>
      <c r="K54" s="4">
        <f t="shared" si="3"/>
        <v>864</v>
      </c>
      <c r="L54" s="4">
        <f t="shared" si="4"/>
        <v>828</v>
      </c>
      <c r="M54">
        <f t="shared" si="5"/>
        <v>1088</v>
      </c>
      <c r="N54" s="6">
        <f>+C368</f>
        <v>1020</v>
      </c>
      <c r="O54" s="6">
        <f t="shared" si="7"/>
        <v>912</v>
      </c>
      <c r="P54" s="6">
        <f>+C472</f>
        <v>796</v>
      </c>
      <c r="Q54" s="6">
        <f>C524</f>
        <v>865</v>
      </c>
      <c r="R54" s="6"/>
      <c r="T54" s="7">
        <f>+AVERAGE(H54:L54)</f>
        <v>785</v>
      </c>
      <c r="U54" s="8">
        <f t="shared" si="12"/>
        <v>1.3859872611464967</v>
      </c>
      <c r="V54" s="8">
        <f t="shared" si="13"/>
        <v>1.2993630573248407</v>
      </c>
      <c r="W54" s="8">
        <f t="shared" si="14"/>
        <v>1.1617834394904458</v>
      </c>
      <c r="X54" s="8">
        <f t="shared" si="15"/>
        <v>1.0140127388535032</v>
      </c>
      <c r="Y54" s="8">
        <f>+Q54/T54</f>
        <v>1.1019108280254777</v>
      </c>
      <c r="Z54" s="8"/>
      <c r="AA54" s="8"/>
      <c r="AB54" t="s">
        <v>334</v>
      </c>
      <c r="AC54" s="9">
        <f t="shared" si="18"/>
        <v>1.3859872611464967</v>
      </c>
    </row>
    <row r="55" spans="2:29" x14ac:dyDescent="0.25">
      <c r="B55" t="s">
        <v>214</v>
      </c>
      <c r="C55" s="6">
        <f>+'Tabla seguimiento mortalidad'!C66</f>
        <v>752</v>
      </c>
      <c r="G55" t="s">
        <v>335</v>
      </c>
      <c r="H55" s="4">
        <f t="shared" si="0"/>
        <v>752</v>
      </c>
      <c r="M55">
        <f t="shared" si="5"/>
        <v>1178</v>
      </c>
      <c r="T55" s="7">
        <f>+AVERAGE(H55:L55)</f>
        <v>752</v>
      </c>
      <c r="U55" s="8">
        <f t="shared" si="12"/>
        <v>1.5664893617021276</v>
      </c>
      <c r="W55" s="8"/>
      <c r="AB55" t="s">
        <v>335</v>
      </c>
      <c r="AC55" s="9">
        <f t="shared" si="18"/>
        <v>1.5664893617021276</v>
      </c>
    </row>
    <row r="56" spans="2:29" x14ac:dyDescent="0.25">
      <c r="B56" t="s">
        <v>51</v>
      </c>
      <c r="C56" s="6">
        <f>+'Tabla seguimiento mortalidad'!C68</f>
        <v>695</v>
      </c>
      <c r="AB56" t="s">
        <v>160</v>
      </c>
      <c r="AC56" s="10">
        <f>+V3</f>
        <v>1.4377682403433476</v>
      </c>
    </row>
    <row r="57" spans="2:29" x14ac:dyDescent="0.25">
      <c r="B57" t="s">
        <v>52</v>
      </c>
      <c r="C57" s="6">
        <f>+'Tabla seguimiento mortalidad'!C69</f>
        <v>750</v>
      </c>
      <c r="AB57" t="s">
        <v>161</v>
      </c>
      <c r="AC57" s="10">
        <f>+V4</f>
        <v>1.542275574112735</v>
      </c>
    </row>
    <row r="58" spans="2:29" x14ac:dyDescent="0.25">
      <c r="B58" t="s">
        <v>53</v>
      </c>
      <c r="C58" s="6">
        <f>+'Tabla seguimiento mortalidad'!C70</f>
        <v>711</v>
      </c>
      <c r="AB58" t="s">
        <v>162</v>
      </c>
      <c r="AC58" s="10">
        <f t="shared" ref="AC58:AC107" si="20">+V5</f>
        <v>1.5698280354351224</v>
      </c>
    </row>
    <row r="59" spans="2:29" x14ac:dyDescent="0.25">
      <c r="B59" t="s">
        <v>54</v>
      </c>
      <c r="C59" s="6">
        <f>+'Tabla seguimiento mortalidad'!C71</f>
        <v>662</v>
      </c>
      <c r="AB59" t="s">
        <v>163</v>
      </c>
      <c r="AC59" s="10">
        <f t="shared" si="20"/>
        <v>1.4691425450573457</v>
      </c>
    </row>
    <row r="60" spans="2:29" x14ac:dyDescent="0.25">
      <c r="B60" t="s">
        <v>55</v>
      </c>
      <c r="C60" s="6">
        <f>+'Tabla seguimiento mortalidad'!C72</f>
        <v>666</v>
      </c>
      <c r="AB60" t="s">
        <v>164</v>
      </c>
      <c r="AC60" s="10">
        <f t="shared" si="20"/>
        <v>1.5122615803814714</v>
      </c>
    </row>
    <row r="61" spans="2:29" x14ac:dyDescent="0.25">
      <c r="B61" t="s">
        <v>56</v>
      </c>
      <c r="C61" s="6">
        <f>+'Tabla seguimiento mortalidad'!C73</f>
        <v>680</v>
      </c>
      <c r="AB61" t="s">
        <v>165</v>
      </c>
      <c r="AC61" s="10">
        <f t="shared" si="20"/>
        <v>1.4583333333333335</v>
      </c>
    </row>
    <row r="62" spans="2:29" x14ac:dyDescent="0.25">
      <c r="B62" t="s">
        <v>57</v>
      </c>
      <c r="C62" s="6">
        <f>+'Tabla seguimiento mortalidad'!C74</f>
        <v>643</v>
      </c>
      <c r="AB62" t="s">
        <v>166</v>
      </c>
      <c r="AC62" s="10">
        <f t="shared" si="20"/>
        <v>1.4751013317892301</v>
      </c>
    </row>
    <row r="63" spans="2:29" x14ac:dyDescent="0.25">
      <c r="B63" t="s">
        <v>58</v>
      </c>
      <c r="C63" s="6">
        <f>+'Tabla seguimiento mortalidad'!C75</f>
        <v>634</v>
      </c>
      <c r="AB63" t="s">
        <v>167</v>
      </c>
      <c r="AC63" s="10">
        <f t="shared" si="20"/>
        <v>1.439738487777146</v>
      </c>
    </row>
    <row r="64" spans="2:29" x14ac:dyDescent="0.25">
      <c r="B64" t="s">
        <v>59</v>
      </c>
      <c r="C64" s="6">
        <f>+'Tabla seguimiento mortalidad'!C76</f>
        <v>654</v>
      </c>
      <c r="AB64" t="s">
        <v>168</v>
      </c>
      <c r="AC64" s="10">
        <f t="shared" si="20"/>
        <v>1.512510542592072</v>
      </c>
    </row>
    <row r="65" spans="2:29" x14ac:dyDescent="0.25">
      <c r="B65" t="s">
        <v>60</v>
      </c>
      <c r="C65" s="6">
        <f>+'Tabla seguimiento mortalidad'!C77</f>
        <v>632</v>
      </c>
      <c r="AB65" t="s">
        <v>169</v>
      </c>
      <c r="AC65" s="10">
        <f t="shared" si="20"/>
        <v>1.5016638935108153</v>
      </c>
    </row>
    <row r="66" spans="2:29" x14ac:dyDescent="0.25">
      <c r="B66" t="s">
        <v>61</v>
      </c>
      <c r="C66" s="6">
        <f>+'Tabla seguimiento mortalidad'!C78</f>
        <v>651</v>
      </c>
      <c r="AB66" t="s">
        <v>170</v>
      </c>
      <c r="AC66" s="10">
        <f t="shared" si="20"/>
        <v>1.6934589800443458</v>
      </c>
    </row>
    <row r="67" spans="2:29" x14ac:dyDescent="0.25">
      <c r="B67" t="s">
        <v>62</v>
      </c>
      <c r="C67" s="6">
        <f>+'Tabla seguimiento mortalidad'!C79</f>
        <v>654</v>
      </c>
      <c r="AB67" t="s">
        <v>171</v>
      </c>
      <c r="AC67" s="10">
        <f t="shared" si="20"/>
        <v>2.0782608695652174</v>
      </c>
    </row>
    <row r="68" spans="2:29" x14ac:dyDescent="0.25">
      <c r="B68" t="s">
        <v>63</v>
      </c>
      <c r="C68" s="6">
        <f>+'Tabla seguimiento mortalidad'!C80</f>
        <v>663</v>
      </c>
      <c r="AB68" t="s">
        <v>172</v>
      </c>
      <c r="AC68" s="10">
        <f t="shared" si="20"/>
        <v>2.4879637496459925</v>
      </c>
    </row>
    <row r="69" spans="2:29" x14ac:dyDescent="0.25">
      <c r="B69" t="s">
        <v>64</v>
      </c>
      <c r="C69" s="6">
        <f>+'Tabla seguimiento mortalidad'!C81</f>
        <v>656</v>
      </c>
      <c r="AB69" t="s">
        <v>173</v>
      </c>
      <c r="AC69" s="10">
        <f t="shared" si="20"/>
        <v>2.8902473699175433</v>
      </c>
    </row>
    <row r="70" spans="2:29" x14ac:dyDescent="0.25">
      <c r="B70" t="s">
        <v>65</v>
      </c>
      <c r="C70" s="6">
        <f>+'Tabla seguimiento mortalidad'!C82</f>
        <v>618</v>
      </c>
      <c r="AB70" t="s">
        <v>174</v>
      </c>
      <c r="AC70" s="10">
        <f t="shared" si="20"/>
        <v>3.4245794126033648</v>
      </c>
    </row>
    <row r="71" spans="2:29" x14ac:dyDescent="0.25">
      <c r="B71" t="s">
        <v>66</v>
      </c>
      <c r="C71" s="6">
        <f>+'Tabla seguimiento mortalidad'!C83</f>
        <v>696</v>
      </c>
      <c r="AB71" t="s">
        <v>175</v>
      </c>
      <c r="AC71" s="10">
        <f t="shared" si="20"/>
        <v>3.4502587694077054</v>
      </c>
    </row>
    <row r="72" spans="2:29" x14ac:dyDescent="0.25">
      <c r="B72" t="s">
        <v>67</v>
      </c>
      <c r="C72" s="6">
        <f>+'Tabla seguimiento mortalidad'!C84</f>
        <v>590</v>
      </c>
      <c r="AB72" t="s">
        <v>176</v>
      </c>
      <c r="AC72" s="10">
        <f>+V19</f>
        <v>3.3572684642438455</v>
      </c>
    </row>
    <row r="73" spans="2:29" x14ac:dyDescent="0.25">
      <c r="B73" t="s">
        <v>68</v>
      </c>
      <c r="C73" s="6">
        <f>+'Tabla seguimiento mortalidad'!C85</f>
        <v>669</v>
      </c>
      <c r="AB73" t="s">
        <v>177</v>
      </c>
      <c r="AC73" s="10">
        <f t="shared" si="20"/>
        <v>2.9123349255408826</v>
      </c>
    </row>
    <row r="74" spans="2:29" x14ac:dyDescent="0.25">
      <c r="B74" t="s">
        <v>69</v>
      </c>
      <c r="C74" s="6">
        <f>+'Tabla seguimiento mortalidad'!C86</f>
        <v>676</v>
      </c>
      <c r="AB74" t="s">
        <v>178</v>
      </c>
      <c r="AC74" s="10">
        <f t="shared" si="20"/>
        <v>2.5961538461538463</v>
      </c>
    </row>
    <row r="75" spans="2:29" x14ac:dyDescent="0.25">
      <c r="B75" t="s">
        <v>70</v>
      </c>
      <c r="C75" s="6">
        <f>+'Tabla seguimiento mortalidad'!C87</f>
        <v>695</v>
      </c>
      <c r="AB75" t="s">
        <v>179</v>
      </c>
      <c r="AC75" s="10">
        <f t="shared" si="20"/>
        <v>2.3823051948051948</v>
      </c>
    </row>
    <row r="76" spans="2:29" x14ac:dyDescent="0.25">
      <c r="B76" t="s">
        <v>71</v>
      </c>
      <c r="C76" s="6">
        <f>+'Tabla seguimiento mortalidad'!C88</f>
        <v>722</v>
      </c>
      <c r="AB76" t="s">
        <v>180</v>
      </c>
      <c r="AC76" s="10">
        <f t="shared" si="20"/>
        <v>2.3921406979939546</v>
      </c>
    </row>
    <row r="77" spans="2:29" x14ac:dyDescent="0.25">
      <c r="B77" t="s">
        <v>72</v>
      </c>
      <c r="C77" s="6">
        <f>+'Tabla seguimiento mortalidad'!C89</f>
        <v>722</v>
      </c>
      <c r="AB77" t="s">
        <v>181</v>
      </c>
      <c r="AC77" s="10">
        <f t="shared" si="20"/>
        <v>2.2182254196642686</v>
      </c>
    </row>
    <row r="78" spans="2:29" x14ac:dyDescent="0.25">
      <c r="B78" t="s">
        <v>215</v>
      </c>
      <c r="C78" s="6">
        <f>+'Tabla seguimiento mortalidad'!C90</f>
        <v>715</v>
      </c>
      <c r="AB78" t="s">
        <v>305</v>
      </c>
      <c r="AC78" s="10">
        <f t="shared" si="20"/>
        <v>2.0596518177163339</v>
      </c>
    </row>
    <row r="79" spans="2:29" x14ac:dyDescent="0.25">
      <c r="B79" t="s">
        <v>216</v>
      </c>
      <c r="C79" s="6">
        <f>+'Tabla seguimiento mortalidad'!C91</f>
        <v>780</v>
      </c>
      <c r="AB79" t="s">
        <v>306</v>
      </c>
      <c r="AC79" s="10">
        <f t="shared" si="20"/>
        <v>1.9760935910478128</v>
      </c>
    </row>
    <row r="80" spans="2:29" x14ac:dyDescent="0.25">
      <c r="B80" t="s">
        <v>217</v>
      </c>
      <c r="C80" s="6">
        <f>+'Tabla seguimiento mortalidad'!C92</f>
        <v>689</v>
      </c>
      <c r="AB80" t="s">
        <v>307</v>
      </c>
      <c r="AC80" s="10">
        <f t="shared" si="20"/>
        <v>2.0664485275610369</v>
      </c>
    </row>
    <row r="81" spans="2:29" x14ac:dyDescent="0.25">
      <c r="B81" t="s">
        <v>218</v>
      </c>
      <c r="C81" s="6">
        <f>+'Tabla seguimiento mortalidad'!C93</f>
        <v>766</v>
      </c>
      <c r="AB81" t="s">
        <v>308</v>
      </c>
      <c r="AC81" s="10">
        <f t="shared" si="20"/>
        <v>2.0379088206144695</v>
      </c>
    </row>
    <row r="82" spans="2:29" x14ac:dyDescent="0.25">
      <c r="B82" t="s">
        <v>219</v>
      </c>
      <c r="C82" s="6">
        <f>+'Tabla seguimiento mortalidad'!C94</f>
        <v>739</v>
      </c>
      <c r="AB82" t="s">
        <v>309</v>
      </c>
      <c r="AC82" s="10">
        <f t="shared" si="20"/>
        <v>1.8490754622688657</v>
      </c>
    </row>
    <row r="83" spans="2:29" x14ac:dyDescent="0.25">
      <c r="B83" t="s">
        <v>220</v>
      </c>
      <c r="C83" s="6">
        <f>+'Tabla seguimiento mortalidad'!C95</f>
        <v>659</v>
      </c>
      <c r="AB83" t="s">
        <v>310</v>
      </c>
      <c r="AC83" s="10">
        <f t="shared" si="20"/>
        <v>1.8120631633445508</v>
      </c>
    </row>
    <row r="84" spans="2:29" x14ac:dyDescent="0.25">
      <c r="B84" t="s">
        <v>221</v>
      </c>
      <c r="C84" s="6">
        <f>+'Tabla seguimiento mortalidad'!C96</f>
        <v>675</v>
      </c>
      <c r="AB84" t="s">
        <v>311</v>
      </c>
      <c r="AC84" s="10">
        <f t="shared" si="20"/>
        <v>1.6768837803320562</v>
      </c>
    </row>
    <row r="85" spans="2:29" x14ac:dyDescent="0.25">
      <c r="B85" t="s">
        <v>222</v>
      </c>
      <c r="C85" s="6">
        <f>+'Tabla seguimiento mortalidad'!C97</f>
        <v>691</v>
      </c>
      <c r="AB85" t="s">
        <v>312</v>
      </c>
      <c r="AC85" s="10">
        <f t="shared" si="20"/>
        <v>1.6036731434655311</v>
      </c>
    </row>
    <row r="86" spans="2:29" x14ac:dyDescent="0.25">
      <c r="B86" t="s">
        <v>223</v>
      </c>
      <c r="C86" s="6">
        <f>+'Tabla seguimiento mortalidad'!C98</f>
        <v>676</v>
      </c>
      <c r="AB86" t="s">
        <v>313</v>
      </c>
      <c r="AC86" s="10">
        <f t="shared" si="20"/>
        <v>1.317251831270523</v>
      </c>
    </row>
    <row r="87" spans="2:29" x14ac:dyDescent="0.25">
      <c r="B87" t="s">
        <v>224</v>
      </c>
      <c r="C87" s="6">
        <f>+'Tabla seguimiento mortalidad'!C99</f>
        <v>710</v>
      </c>
      <c r="AB87" t="s">
        <v>314</v>
      </c>
      <c r="AC87" s="10">
        <f t="shared" si="20"/>
        <v>1.2916233090530698</v>
      </c>
    </row>
    <row r="88" spans="2:29" x14ac:dyDescent="0.25">
      <c r="B88" t="s">
        <v>225</v>
      </c>
      <c r="C88" s="6">
        <f>+'Tabla seguimiento mortalidad'!C100</f>
        <v>696</v>
      </c>
      <c r="AB88" t="s">
        <v>315</v>
      </c>
      <c r="AC88" s="10">
        <f t="shared" si="20"/>
        <v>1.3116242864556307</v>
      </c>
    </row>
    <row r="89" spans="2:29" x14ac:dyDescent="0.25">
      <c r="B89" t="s">
        <v>226</v>
      </c>
      <c r="C89" s="6">
        <f>+'Tabla seguimiento mortalidad'!C101</f>
        <v>667</v>
      </c>
      <c r="AB89" t="s">
        <v>316</v>
      </c>
      <c r="AC89" s="10">
        <f t="shared" si="20"/>
        <v>1.2876165113182423</v>
      </c>
    </row>
    <row r="90" spans="2:29" x14ac:dyDescent="0.25">
      <c r="B90" t="s">
        <v>227</v>
      </c>
      <c r="C90" s="6">
        <f>+'Tabla seguimiento mortalidad'!C102</f>
        <v>752</v>
      </c>
      <c r="AB90" t="s">
        <v>317</v>
      </c>
      <c r="AC90" s="10">
        <f t="shared" si="20"/>
        <v>1.1941268191268191</v>
      </c>
    </row>
    <row r="91" spans="2:29" x14ac:dyDescent="0.25">
      <c r="B91" t="s">
        <v>228</v>
      </c>
      <c r="C91" s="6">
        <f>+'Tabla seguimiento mortalidad'!C103</f>
        <v>744</v>
      </c>
      <c r="AB91" t="s">
        <v>318</v>
      </c>
      <c r="AC91" s="10">
        <f t="shared" si="20"/>
        <v>1.1395467277820219</v>
      </c>
    </row>
    <row r="92" spans="2:29" x14ac:dyDescent="0.25">
      <c r="B92" t="s">
        <v>229</v>
      </c>
      <c r="C92" s="6">
        <f>+'Tabla seguimiento mortalidad'!C104</f>
        <v>670</v>
      </c>
      <c r="AB92" t="s">
        <v>319</v>
      </c>
      <c r="AC92" s="10">
        <f t="shared" si="20"/>
        <v>1.2103439082911223</v>
      </c>
    </row>
    <row r="93" spans="2:29" x14ac:dyDescent="0.25">
      <c r="B93" t="s">
        <v>230</v>
      </c>
      <c r="C93" s="6">
        <f>+'Tabla seguimiento mortalidad'!C105</f>
        <v>741</v>
      </c>
      <c r="AB93" t="s">
        <v>320</v>
      </c>
      <c r="AC93" s="10">
        <f t="shared" si="20"/>
        <v>1.1734951947395045</v>
      </c>
    </row>
    <row r="94" spans="2:29" x14ac:dyDescent="0.25">
      <c r="B94" t="s">
        <v>231</v>
      </c>
      <c r="C94" s="6">
        <f>+'Tabla seguimiento mortalidad'!C106</f>
        <v>668</v>
      </c>
      <c r="AB94" t="s">
        <v>321</v>
      </c>
      <c r="AC94" s="10">
        <f t="shared" si="20"/>
        <v>1.2503343139876972</v>
      </c>
    </row>
    <row r="95" spans="2:29" x14ac:dyDescent="0.25">
      <c r="B95" t="s">
        <v>232</v>
      </c>
      <c r="C95" s="6">
        <f>+'Tabla seguimiento mortalidad'!C107</f>
        <v>710</v>
      </c>
      <c r="AB95" t="s">
        <v>322</v>
      </c>
      <c r="AC95" s="10">
        <f t="shared" si="20"/>
        <v>1.2038216560509554</v>
      </c>
    </row>
    <row r="96" spans="2:29" x14ac:dyDescent="0.25">
      <c r="B96" t="s">
        <v>233</v>
      </c>
      <c r="C96" s="6">
        <f>+'Tabla seguimiento mortalidad'!C108</f>
        <v>692</v>
      </c>
      <c r="AB96" t="s">
        <v>323</v>
      </c>
      <c r="AC96" s="10">
        <f t="shared" si="20"/>
        <v>1.1263239473004392</v>
      </c>
    </row>
    <row r="97" spans="2:29" x14ac:dyDescent="0.25">
      <c r="B97" t="s">
        <v>234</v>
      </c>
      <c r="C97" s="6">
        <f>+'Tabla seguimiento mortalidad'!C109</f>
        <v>705</v>
      </c>
      <c r="AB97" t="s">
        <v>324</v>
      </c>
      <c r="AC97" s="10">
        <f t="shared" si="20"/>
        <v>1.1438161631809967</v>
      </c>
    </row>
    <row r="98" spans="2:29" x14ac:dyDescent="0.25">
      <c r="B98" t="s">
        <v>235</v>
      </c>
      <c r="C98" s="6">
        <f>+'Tabla seguimiento mortalidad'!C110</f>
        <v>690</v>
      </c>
      <c r="AB98" t="s">
        <v>325</v>
      </c>
      <c r="AC98" s="10">
        <f t="shared" si="20"/>
        <v>1.1577442827442828</v>
      </c>
    </row>
    <row r="99" spans="2:29" x14ac:dyDescent="0.25">
      <c r="B99" t="s">
        <v>236</v>
      </c>
      <c r="C99" s="6">
        <f>+'Tabla seguimiento mortalidad'!C111</f>
        <v>707</v>
      </c>
      <c r="AB99" t="s">
        <v>326</v>
      </c>
      <c r="AC99" s="10">
        <f t="shared" si="20"/>
        <v>1.2483862638781307</v>
      </c>
    </row>
    <row r="100" spans="2:29" x14ac:dyDescent="0.25">
      <c r="B100" t="s">
        <v>237</v>
      </c>
      <c r="C100" s="6">
        <f>+'Tabla seguimiento mortalidad'!C112</f>
        <v>703</v>
      </c>
      <c r="AB100" t="s">
        <v>327</v>
      </c>
      <c r="AC100" s="10">
        <f t="shared" si="20"/>
        <v>1.2536174690870823</v>
      </c>
    </row>
    <row r="101" spans="2:29" x14ac:dyDescent="0.25">
      <c r="B101" t="s">
        <v>238</v>
      </c>
      <c r="C101" s="6">
        <f>+'Tabla seguimiento mortalidad'!C113</f>
        <v>755</v>
      </c>
      <c r="AB101" t="s">
        <v>328</v>
      </c>
      <c r="AC101" s="10">
        <f t="shared" si="20"/>
        <v>1.2230398376046687</v>
      </c>
    </row>
    <row r="102" spans="2:29" x14ac:dyDescent="0.25">
      <c r="B102" t="s">
        <v>239</v>
      </c>
      <c r="C102" s="6">
        <f>+'Tabla seguimiento mortalidad'!C114</f>
        <v>780</v>
      </c>
      <c r="AB102" t="s">
        <v>329</v>
      </c>
      <c r="AC102" s="10">
        <f t="shared" si="20"/>
        <v>1.1978500127975429</v>
      </c>
    </row>
    <row r="103" spans="2:29" x14ac:dyDescent="0.25">
      <c r="B103" t="s">
        <v>240</v>
      </c>
      <c r="C103" s="6">
        <f>+'Tabla seguimiento mortalidad'!C115</f>
        <v>725</v>
      </c>
      <c r="AB103" t="s">
        <v>330</v>
      </c>
      <c r="AC103" s="10">
        <f t="shared" si="20"/>
        <v>1.2805038047756494</v>
      </c>
    </row>
    <row r="104" spans="2:29" x14ac:dyDescent="0.25">
      <c r="B104" t="s">
        <v>241</v>
      </c>
      <c r="C104" s="6">
        <f>+'Tabla seguimiento mortalidad'!C116</f>
        <v>764</v>
      </c>
      <c r="AB104" t="s">
        <v>331</v>
      </c>
      <c r="AC104" s="10">
        <f t="shared" si="20"/>
        <v>1.4013481980814104</v>
      </c>
    </row>
    <row r="105" spans="2:29" x14ac:dyDescent="0.25">
      <c r="B105" t="s">
        <v>242</v>
      </c>
      <c r="C105" s="6">
        <f>+'Tabla seguimiento mortalidad'!C117</f>
        <v>780</v>
      </c>
      <c r="AB105" t="s">
        <v>332</v>
      </c>
      <c r="AC105" s="10">
        <f t="shared" si="20"/>
        <v>1.2629265770423992</v>
      </c>
    </row>
    <row r="106" spans="2:29" x14ac:dyDescent="0.25">
      <c r="B106" t="s">
        <v>243</v>
      </c>
      <c r="C106" s="6">
        <f>+'Tabla seguimiento mortalidad'!C118</f>
        <v>720</v>
      </c>
      <c r="AB106" t="s">
        <v>333</v>
      </c>
      <c r="AC106" s="10">
        <f t="shared" si="20"/>
        <v>1.3511390416339357</v>
      </c>
    </row>
    <row r="107" spans="2:29" x14ac:dyDescent="0.25">
      <c r="B107" t="s">
        <v>244</v>
      </c>
      <c r="C107" s="6">
        <f>+'Tabla seguimiento mortalidad'!C119</f>
        <v>767</v>
      </c>
      <c r="AB107" t="s">
        <v>334</v>
      </c>
      <c r="AC107" s="10">
        <f t="shared" si="20"/>
        <v>1.2993630573248407</v>
      </c>
    </row>
    <row r="108" spans="2:29" x14ac:dyDescent="0.25">
      <c r="B108" t="s">
        <v>73</v>
      </c>
      <c r="C108" s="6">
        <f>+'Tabla seguimiento mortalidad'!C121</f>
        <v>779</v>
      </c>
      <c r="AB108" t="s">
        <v>160</v>
      </c>
      <c r="AC108" s="11">
        <f>W3</f>
        <v>1.3860136329209796</v>
      </c>
    </row>
    <row r="109" spans="2:29" x14ac:dyDescent="0.25">
      <c r="B109" t="s">
        <v>74</v>
      </c>
      <c r="C109" s="6">
        <f>+'Tabla seguimiento mortalidad'!C122</f>
        <v>717</v>
      </c>
      <c r="AB109" t="s">
        <v>161</v>
      </c>
      <c r="AC109" s="11">
        <f t="shared" ref="AC109:AC159" si="21">W4</f>
        <v>1.5122651356993737</v>
      </c>
    </row>
    <row r="110" spans="2:29" x14ac:dyDescent="0.25">
      <c r="B110" t="s">
        <v>75</v>
      </c>
      <c r="C110" s="6">
        <f>+'Tabla seguimiento mortalidad'!C123</f>
        <v>755</v>
      </c>
      <c r="AB110" t="s">
        <v>162</v>
      </c>
      <c r="AC110" s="11">
        <f t="shared" si="21"/>
        <v>1.7600312662845232</v>
      </c>
    </row>
    <row r="111" spans="2:29" x14ac:dyDescent="0.25">
      <c r="B111" t="s">
        <v>76</v>
      </c>
      <c r="C111" s="6">
        <f>+'Tabla seguimiento mortalidad'!C124</f>
        <v>715</v>
      </c>
      <c r="AB111" t="s">
        <v>163</v>
      </c>
      <c r="AC111" s="11">
        <f t="shared" si="21"/>
        <v>1.8405243036592027</v>
      </c>
    </row>
    <row r="112" spans="2:29" x14ac:dyDescent="0.25">
      <c r="B112" t="s">
        <v>77</v>
      </c>
      <c r="C112" s="6">
        <f>+'Tabla seguimiento mortalidad'!C125</f>
        <v>740</v>
      </c>
      <c r="AB112" t="s">
        <v>164</v>
      </c>
      <c r="AC112" s="11">
        <f t="shared" si="21"/>
        <v>1.7057220708446867</v>
      </c>
    </row>
    <row r="113" spans="2:29" x14ac:dyDescent="0.25">
      <c r="B113" t="s">
        <v>78</v>
      </c>
      <c r="C113" s="6">
        <f>+'Tabla seguimiento mortalidad'!C126</f>
        <v>681</v>
      </c>
      <c r="AB113" t="s">
        <v>165</v>
      </c>
      <c r="AC113" s="11">
        <f t="shared" si="21"/>
        <v>1.5659492273730686</v>
      </c>
    </row>
    <row r="114" spans="2:29" x14ac:dyDescent="0.25">
      <c r="B114" t="s">
        <v>79</v>
      </c>
      <c r="C114" s="6">
        <f>+'Tabla seguimiento mortalidad'!C127</f>
        <v>673</v>
      </c>
      <c r="AB114" t="s">
        <v>166</v>
      </c>
      <c r="AC114" s="11">
        <f t="shared" si="21"/>
        <v>1.4808917197452229</v>
      </c>
    </row>
    <row r="115" spans="2:29" x14ac:dyDescent="0.25">
      <c r="B115" t="s">
        <v>80</v>
      </c>
      <c r="C115" s="6">
        <f>+'Tabla seguimiento mortalidad'!C128</f>
        <v>699</v>
      </c>
      <c r="AB115" t="s">
        <v>167</v>
      </c>
      <c r="AC115" s="11">
        <f t="shared" si="21"/>
        <v>1.3445139283683911</v>
      </c>
    </row>
    <row r="116" spans="2:29" x14ac:dyDescent="0.25">
      <c r="B116" t="s">
        <v>81</v>
      </c>
      <c r="C116" s="6">
        <f>+'Tabla seguimiento mortalidad'!C129</f>
        <v>696</v>
      </c>
      <c r="AB116" t="s">
        <v>168</v>
      </c>
      <c r="AC116" s="11">
        <f t="shared" si="21"/>
        <v>1.2018554962046668</v>
      </c>
    </row>
    <row r="117" spans="2:29" x14ac:dyDescent="0.25">
      <c r="B117" t="s">
        <v>82</v>
      </c>
      <c r="C117" s="6">
        <f>+'Tabla seguimiento mortalidad'!C130</f>
        <v>709</v>
      </c>
      <c r="AB117" t="s">
        <v>169</v>
      </c>
      <c r="AC117" s="11">
        <f t="shared" si="21"/>
        <v>1.15363283416528</v>
      </c>
    </row>
    <row r="118" spans="2:29" x14ac:dyDescent="0.25">
      <c r="B118" t="s">
        <v>83</v>
      </c>
      <c r="C118" s="6">
        <f>+'Tabla seguimiento mortalidad'!C131</f>
        <v>659</v>
      </c>
      <c r="AB118" t="s">
        <v>170</v>
      </c>
      <c r="AC118" s="11">
        <f t="shared" si="21"/>
        <v>1.1585365853658536</v>
      </c>
    </row>
    <row r="119" spans="2:29" x14ac:dyDescent="0.25">
      <c r="B119" t="s">
        <v>84</v>
      </c>
      <c r="C119" s="6">
        <f>+'Tabla seguimiento mortalidad'!C132</f>
        <v>675</v>
      </c>
      <c r="AB119" t="s">
        <v>171</v>
      </c>
      <c r="AC119" s="11">
        <f t="shared" si="21"/>
        <v>1.2246376811594204</v>
      </c>
    </row>
    <row r="120" spans="2:29" x14ac:dyDescent="0.25">
      <c r="B120" t="s">
        <v>85</v>
      </c>
      <c r="C120" s="6">
        <f>+'Tabla seguimiento mortalidad'!C133</f>
        <v>653</v>
      </c>
      <c r="AB120" t="s">
        <v>172</v>
      </c>
      <c r="AC120" s="11">
        <f t="shared" si="21"/>
        <v>1.1951288586802604</v>
      </c>
    </row>
    <row r="121" spans="2:29" x14ac:dyDescent="0.25">
      <c r="B121" t="s">
        <v>86</v>
      </c>
      <c r="C121" s="6">
        <f>+'Tabla seguimiento mortalidad'!C134</f>
        <v>715</v>
      </c>
      <c r="AB121" t="s">
        <v>173</v>
      </c>
      <c r="AC121" s="11">
        <f t="shared" si="21"/>
        <v>1.192777935740688</v>
      </c>
    </row>
    <row r="122" spans="2:29" x14ac:dyDescent="0.25">
      <c r="B122" t="s">
        <v>87</v>
      </c>
      <c r="C122" s="6">
        <f>+'Tabla seguimiento mortalidad'!C135</f>
        <v>680</v>
      </c>
      <c r="AB122" t="s">
        <v>174</v>
      </c>
      <c r="AC122" s="11">
        <f t="shared" si="21"/>
        <v>1.1676646706586826</v>
      </c>
    </row>
    <row r="123" spans="2:29" x14ac:dyDescent="0.25">
      <c r="B123" t="s">
        <v>88</v>
      </c>
      <c r="C123" s="6">
        <f>+'Tabla seguimiento mortalidad'!C136</f>
        <v>692</v>
      </c>
      <c r="AB123" t="s">
        <v>175</v>
      </c>
      <c r="AC123" s="11">
        <f t="shared" si="21"/>
        <v>1.2004025301897643</v>
      </c>
    </row>
    <row r="124" spans="2:29" x14ac:dyDescent="0.25">
      <c r="B124" t="s">
        <v>89</v>
      </c>
      <c r="C124" s="6">
        <f>+'Tabla seguimiento mortalidad'!C137</f>
        <v>700</v>
      </c>
      <c r="AB124" t="s">
        <v>176</v>
      </c>
      <c r="AC124" s="11">
        <f t="shared" si="21"/>
        <v>1.1884525205158265</v>
      </c>
    </row>
    <row r="125" spans="2:29" x14ac:dyDescent="0.25">
      <c r="B125" t="s">
        <v>90</v>
      </c>
      <c r="C125" s="6">
        <f>+'Tabla seguimiento mortalidad'!C138</f>
        <v>653</v>
      </c>
      <c r="AB125" t="s">
        <v>177</v>
      </c>
      <c r="AC125" s="11">
        <f t="shared" si="21"/>
        <v>1.205394773812869</v>
      </c>
    </row>
    <row r="126" spans="2:29" x14ac:dyDescent="0.25">
      <c r="B126" t="s">
        <v>91</v>
      </c>
      <c r="C126" s="6">
        <f>+'Tabla seguimiento mortalidad'!C139</f>
        <v>722</v>
      </c>
      <c r="AB126" t="s">
        <v>178</v>
      </c>
      <c r="AC126" s="11">
        <f t="shared" si="21"/>
        <v>1.25</v>
      </c>
    </row>
    <row r="127" spans="2:29" x14ac:dyDescent="0.25">
      <c r="B127" t="s">
        <v>92</v>
      </c>
      <c r="C127" s="6">
        <f>+'Tabla seguimiento mortalidad'!C140</f>
        <v>705</v>
      </c>
      <c r="AB127" t="s">
        <v>179</v>
      </c>
      <c r="AC127" s="11">
        <f t="shared" si="21"/>
        <v>1.2418831168831168</v>
      </c>
    </row>
    <row r="128" spans="2:29" x14ac:dyDescent="0.25">
      <c r="B128" t="s">
        <v>93</v>
      </c>
      <c r="C128" s="6">
        <f>+'Tabla seguimiento mortalidad'!C141</f>
        <v>694</v>
      </c>
      <c r="AB128" t="s">
        <v>180</v>
      </c>
      <c r="AC128" s="11">
        <f t="shared" si="21"/>
        <v>1.2022533663094257</v>
      </c>
    </row>
    <row r="129" spans="2:29" x14ac:dyDescent="0.25">
      <c r="B129" t="s">
        <v>94</v>
      </c>
      <c r="C129" s="6">
        <f>+'Tabla seguimiento mortalidad'!C142</f>
        <v>745</v>
      </c>
      <c r="AB129" t="s">
        <v>181</v>
      </c>
      <c r="AC129" s="11">
        <f t="shared" si="21"/>
        <v>1.2096989075406341</v>
      </c>
    </row>
    <row r="130" spans="2:29" x14ac:dyDescent="0.25">
      <c r="B130" t="s">
        <v>245</v>
      </c>
      <c r="C130" s="6">
        <f>+'Tabla seguimiento mortalidad'!C143</f>
        <v>732</v>
      </c>
      <c r="AB130" t="s">
        <v>305</v>
      </c>
      <c r="AC130" s="11">
        <f t="shared" si="21"/>
        <v>1.2314388120839732</v>
      </c>
    </row>
    <row r="131" spans="2:29" x14ac:dyDescent="0.25">
      <c r="B131" t="s">
        <v>246</v>
      </c>
      <c r="C131" s="6">
        <f>+'Tabla seguimiento mortalidad'!C144</f>
        <v>784</v>
      </c>
      <c r="AB131" t="s">
        <v>306</v>
      </c>
      <c r="AC131" s="11">
        <f t="shared" si="21"/>
        <v>1.2080366225839267</v>
      </c>
    </row>
    <row r="132" spans="2:29" x14ac:dyDescent="0.25">
      <c r="B132" t="s">
        <v>247</v>
      </c>
      <c r="C132" s="6">
        <f>+'Tabla seguimiento mortalidad'!C145</f>
        <v>682</v>
      </c>
      <c r="AB132" t="s">
        <v>307</v>
      </c>
      <c r="AC132" s="11">
        <f t="shared" si="21"/>
        <v>1.1389378303548956</v>
      </c>
    </row>
    <row r="133" spans="2:29" x14ac:dyDescent="0.25">
      <c r="B133" t="s">
        <v>248</v>
      </c>
      <c r="C133" s="6">
        <f>+'Tabla seguimiento mortalidad'!C146</f>
        <v>718</v>
      </c>
      <c r="AB133" t="s">
        <v>308</v>
      </c>
      <c r="AC133" s="11">
        <f t="shared" si="21"/>
        <v>1.2103567888999007</v>
      </c>
    </row>
    <row r="134" spans="2:29" x14ac:dyDescent="0.25">
      <c r="B134" t="s">
        <v>249</v>
      </c>
      <c r="C134" s="6">
        <f>+'Tabla seguimiento mortalidad'!C147</f>
        <v>710</v>
      </c>
      <c r="AB134" t="s">
        <v>309</v>
      </c>
      <c r="AC134" s="11">
        <f t="shared" si="21"/>
        <v>1.2831084457771116</v>
      </c>
    </row>
    <row r="135" spans="2:29" x14ac:dyDescent="0.25">
      <c r="B135" t="s">
        <v>250</v>
      </c>
      <c r="C135" s="6">
        <f>+'Tabla seguimiento mortalidad'!C148</f>
        <v>713</v>
      </c>
      <c r="AB135" t="s">
        <v>310</v>
      </c>
      <c r="AC135" s="11">
        <f t="shared" si="21"/>
        <v>1.3784623349728191</v>
      </c>
    </row>
    <row r="136" spans="2:29" x14ac:dyDescent="0.25">
      <c r="B136" t="s">
        <v>251</v>
      </c>
      <c r="C136" s="6">
        <f>+'Tabla seguimiento mortalidad'!C149</f>
        <v>756</v>
      </c>
      <c r="AB136" t="s">
        <v>311</v>
      </c>
      <c r="AC136" s="11">
        <f t="shared" si="21"/>
        <v>1.103448275862069</v>
      </c>
    </row>
    <row r="137" spans="2:29" x14ac:dyDescent="0.25">
      <c r="B137" t="s">
        <v>252</v>
      </c>
      <c r="C137" s="6">
        <f>+'Tabla seguimiento mortalidad'!C150</f>
        <v>798</v>
      </c>
      <c r="AB137" t="s">
        <v>312</v>
      </c>
      <c r="AC137" s="11">
        <f t="shared" si="21"/>
        <v>1.1791322863987224</v>
      </c>
    </row>
    <row r="138" spans="2:29" x14ac:dyDescent="0.25">
      <c r="B138" t="s">
        <v>253</v>
      </c>
      <c r="C138" s="6">
        <f>+'Tabla seguimiento mortalidad'!C151</f>
        <v>801</v>
      </c>
      <c r="AB138" t="s">
        <v>313</v>
      </c>
      <c r="AC138" s="11">
        <f t="shared" si="21"/>
        <v>1.1315988886082344</v>
      </c>
    </row>
    <row r="139" spans="2:29" x14ac:dyDescent="0.25">
      <c r="B139" t="s">
        <v>254</v>
      </c>
      <c r="C139" s="6">
        <f>+'Tabla seguimiento mortalidad'!C152</f>
        <v>695</v>
      </c>
      <c r="AB139" t="s">
        <v>314</v>
      </c>
      <c r="AC139" s="11">
        <f t="shared" si="21"/>
        <v>1.2578043704474506</v>
      </c>
    </row>
    <row r="140" spans="2:29" x14ac:dyDescent="0.25">
      <c r="B140" t="s">
        <v>255</v>
      </c>
      <c r="C140" s="6">
        <f>+'Tabla seguimiento mortalidad'!C153</f>
        <v>745</v>
      </c>
      <c r="AB140" t="s">
        <v>315</v>
      </c>
      <c r="AC140" s="11">
        <f t="shared" si="21"/>
        <v>1.1805915931499742</v>
      </c>
    </row>
    <row r="141" spans="2:29" x14ac:dyDescent="0.25">
      <c r="B141" t="s">
        <v>256</v>
      </c>
      <c r="C141" s="6">
        <f>+'Tabla seguimiento mortalidad'!C154</f>
        <v>772</v>
      </c>
      <c r="AB141" t="s">
        <v>316</v>
      </c>
      <c r="AC141" s="11">
        <f t="shared" si="21"/>
        <v>1.1837549933422105</v>
      </c>
    </row>
    <row r="142" spans="2:29" x14ac:dyDescent="0.25">
      <c r="B142" t="s">
        <v>257</v>
      </c>
      <c r="C142" s="6">
        <f>+'Tabla seguimiento mortalidad'!C155</f>
        <v>786</v>
      </c>
      <c r="AB142" t="s">
        <v>317</v>
      </c>
      <c r="AC142" s="11">
        <f t="shared" si="21"/>
        <v>1.1837318087318087</v>
      </c>
    </row>
    <row r="143" spans="2:29" x14ac:dyDescent="0.25">
      <c r="B143" t="s">
        <v>258</v>
      </c>
      <c r="C143" s="6">
        <f>+'Tabla seguimiento mortalidad'!C156</f>
        <v>766</v>
      </c>
      <c r="AB143" t="s">
        <v>318</v>
      </c>
      <c r="AC143" s="11">
        <f t="shared" si="21"/>
        <v>1.1446396740514388</v>
      </c>
    </row>
    <row r="144" spans="2:29" x14ac:dyDescent="0.25">
      <c r="B144" t="s">
        <v>259</v>
      </c>
      <c r="C144" s="6">
        <f>+'Tabla seguimiento mortalidad'!C157</f>
        <v>749</v>
      </c>
      <c r="AB144" t="s">
        <v>319</v>
      </c>
      <c r="AC144" s="11">
        <f t="shared" si="21"/>
        <v>1.1223673687016795</v>
      </c>
    </row>
    <row r="145" spans="2:29" x14ac:dyDescent="0.25">
      <c r="B145" t="s">
        <v>260</v>
      </c>
      <c r="C145" s="6">
        <f>+'Tabla seguimiento mortalidad'!C158</f>
        <v>817</v>
      </c>
      <c r="AB145" t="s">
        <v>320</v>
      </c>
      <c r="AC145" s="11">
        <f t="shared" si="21"/>
        <v>1.0824481537683359</v>
      </c>
    </row>
    <row r="146" spans="2:29" x14ac:dyDescent="0.25">
      <c r="B146" t="s">
        <v>261</v>
      </c>
      <c r="C146" s="6">
        <f>+'Tabla seguimiento mortalidad'!C159</f>
        <v>768</v>
      </c>
      <c r="AB146" t="s">
        <v>321</v>
      </c>
      <c r="AC146" s="11">
        <f t="shared" si="21"/>
        <v>1.1433538379245789</v>
      </c>
    </row>
    <row r="147" spans="2:29" x14ac:dyDescent="0.25">
      <c r="B147" t="s">
        <v>262</v>
      </c>
      <c r="C147" s="6">
        <f>+'Tabla seguimiento mortalidad'!C160</f>
        <v>831</v>
      </c>
      <c r="AB147" t="s">
        <v>322</v>
      </c>
      <c r="AC147" s="11">
        <f t="shared" si="21"/>
        <v>1.1439490445859872</v>
      </c>
    </row>
    <row r="148" spans="2:29" x14ac:dyDescent="0.25">
      <c r="B148" t="s">
        <v>263</v>
      </c>
      <c r="C148" s="6">
        <f>+'Tabla seguimiento mortalidad'!C161</f>
        <v>782</v>
      </c>
      <c r="AB148" t="s">
        <v>323</v>
      </c>
      <c r="AC148" s="11">
        <f t="shared" si="21"/>
        <v>1.1624903125807284</v>
      </c>
    </row>
    <row r="149" spans="2:29" x14ac:dyDescent="0.25">
      <c r="B149" t="s">
        <v>264</v>
      </c>
      <c r="C149" s="6">
        <f>+'Tabla seguimiento mortalidad'!C162</f>
        <v>799</v>
      </c>
      <c r="AB149" t="s">
        <v>324</v>
      </c>
      <c r="AC149" s="11">
        <f t="shared" si="21"/>
        <v>1.2316034082106893</v>
      </c>
    </row>
    <row r="150" spans="2:29" x14ac:dyDescent="0.25">
      <c r="B150" t="s">
        <v>265</v>
      </c>
      <c r="C150" s="6">
        <f>+'Tabla seguimiento mortalidad'!C163</f>
        <v>784</v>
      </c>
      <c r="AB150" t="s">
        <v>325</v>
      </c>
      <c r="AC150" s="11">
        <f t="shared" si="21"/>
        <v>1.1408523908523909</v>
      </c>
    </row>
    <row r="151" spans="2:29" x14ac:dyDescent="0.25">
      <c r="B151" t="s">
        <v>266</v>
      </c>
      <c r="C151" s="6">
        <f>+'Tabla seguimiento mortalidad'!C164</f>
        <v>791</v>
      </c>
      <c r="AB151" t="s">
        <v>326</v>
      </c>
      <c r="AC151" s="11">
        <f t="shared" si="21"/>
        <v>1.0960495739736638</v>
      </c>
    </row>
    <row r="152" spans="2:29" x14ac:dyDescent="0.25">
      <c r="B152" t="s">
        <v>267</v>
      </c>
      <c r="C152" s="6">
        <f>+'Tabla seguimiento mortalidad'!C165</f>
        <v>756</v>
      </c>
      <c r="AB152" t="s">
        <v>327</v>
      </c>
      <c r="AC152" s="11">
        <f t="shared" si="21"/>
        <v>1.2194159431728491</v>
      </c>
    </row>
    <row r="153" spans="2:29" x14ac:dyDescent="0.25">
      <c r="B153" t="s">
        <v>268</v>
      </c>
      <c r="C153" s="6">
        <f>+'Tabla seguimiento mortalidad'!C166</f>
        <v>714</v>
      </c>
      <c r="AB153" t="s">
        <v>328</v>
      </c>
      <c r="AC153" s="11">
        <f t="shared" si="21"/>
        <v>1.1735600101497081</v>
      </c>
    </row>
    <row r="154" spans="2:29" x14ac:dyDescent="0.25">
      <c r="B154" t="s">
        <v>269</v>
      </c>
      <c r="C154" s="6">
        <f>+'Tabla seguimiento mortalidad'!C167</f>
        <v>745</v>
      </c>
      <c r="AB154" t="s">
        <v>329</v>
      </c>
      <c r="AC154" s="11">
        <f t="shared" si="21"/>
        <v>1.2170463271051959</v>
      </c>
    </row>
    <row r="155" spans="2:29" x14ac:dyDescent="0.25">
      <c r="B155" t="s">
        <v>270</v>
      </c>
      <c r="C155" s="6">
        <f>+'Tabla seguimiento mortalidad'!C168</f>
        <v>718</v>
      </c>
      <c r="AB155" t="s">
        <v>330</v>
      </c>
      <c r="AC155" s="11">
        <f t="shared" si="21"/>
        <v>1.2044082917869325</v>
      </c>
    </row>
    <row r="156" spans="2:29" x14ac:dyDescent="0.25">
      <c r="B156" t="s">
        <v>271</v>
      </c>
      <c r="C156" s="6">
        <f>+'Tabla seguimiento mortalidad'!C169</f>
        <v>698</v>
      </c>
      <c r="AB156" t="s">
        <v>331</v>
      </c>
      <c r="AC156" s="11">
        <f t="shared" si="21"/>
        <v>1.1693025667617321</v>
      </c>
    </row>
    <row r="157" spans="2:29" x14ac:dyDescent="0.25">
      <c r="B157" t="s">
        <v>272</v>
      </c>
      <c r="C157" s="6">
        <f>+'Tabla seguimiento mortalidad'!C170</f>
        <v>758</v>
      </c>
      <c r="AB157" t="s">
        <v>332</v>
      </c>
      <c r="AC157" s="11">
        <f t="shared" si="21"/>
        <v>1.155635987590486</v>
      </c>
    </row>
    <row r="158" spans="2:29" x14ac:dyDescent="0.25">
      <c r="B158" t="s">
        <v>273</v>
      </c>
      <c r="C158" s="6">
        <f>+'Tabla seguimiento mortalidad'!C171</f>
        <v>732</v>
      </c>
      <c r="AB158" t="s">
        <v>333</v>
      </c>
      <c r="AC158" s="11">
        <f t="shared" si="21"/>
        <v>1.0919088766692853</v>
      </c>
    </row>
    <row r="159" spans="2:29" x14ac:dyDescent="0.25">
      <c r="B159" t="s">
        <v>274</v>
      </c>
      <c r="C159" s="6">
        <f>+'Tabla seguimiento mortalidad'!C172</f>
        <v>751</v>
      </c>
      <c r="AB159" t="s">
        <v>334</v>
      </c>
      <c r="AC159" s="11">
        <f t="shared" si="21"/>
        <v>1.1617834394904458</v>
      </c>
    </row>
    <row r="160" spans="2:29" x14ac:dyDescent="0.25">
      <c r="B160" t="s">
        <v>95</v>
      </c>
      <c r="C160" s="6">
        <f>+'Tabla seguimiento mortalidad'!C174</f>
        <v>794</v>
      </c>
      <c r="AB160" t="s">
        <v>160</v>
      </c>
      <c r="AC160" s="12">
        <f>X3</f>
        <v>1.1209290583186065</v>
      </c>
    </row>
    <row r="161" spans="2:29" x14ac:dyDescent="0.25">
      <c r="B161" t="s">
        <v>96</v>
      </c>
      <c r="C161" s="6">
        <f>+'Tabla seguimiento mortalidad'!C175</f>
        <v>722</v>
      </c>
      <c r="AB161" t="s">
        <v>161</v>
      </c>
      <c r="AC161" s="12">
        <f t="shared" ref="AC161:AC202" si="22">X4</f>
        <v>1.1495302713987474</v>
      </c>
    </row>
    <row r="162" spans="2:29" x14ac:dyDescent="0.25">
      <c r="B162" t="s">
        <v>97</v>
      </c>
      <c r="C162" s="6">
        <f>+'Tabla seguimiento mortalidad'!C176</f>
        <v>753</v>
      </c>
      <c r="AB162" t="s">
        <v>162</v>
      </c>
      <c r="AC162" s="12">
        <f t="shared" si="22"/>
        <v>1.1985409067222512</v>
      </c>
    </row>
    <row r="163" spans="2:29" x14ac:dyDescent="0.25">
      <c r="B163" t="s">
        <v>98</v>
      </c>
      <c r="C163" s="6">
        <f>+'Tabla seguimiento mortalidad'!C177</f>
        <v>793</v>
      </c>
      <c r="AB163" t="s">
        <v>163</v>
      </c>
      <c r="AC163" s="12">
        <f t="shared" si="22"/>
        <v>1.215182960131076</v>
      </c>
    </row>
    <row r="164" spans="2:29" x14ac:dyDescent="0.25">
      <c r="B164" t="s">
        <v>99</v>
      </c>
      <c r="C164" s="6">
        <f>+'Tabla seguimiento mortalidad'!C178</f>
        <v>788</v>
      </c>
      <c r="AB164" t="s">
        <v>164</v>
      </c>
      <c r="AC164" s="12">
        <f t="shared" si="22"/>
        <v>1.159400544959128</v>
      </c>
    </row>
    <row r="165" spans="2:29" x14ac:dyDescent="0.25">
      <c r="B165" t="s">
        <v>100</v>
      </c>
      <c r="C165" s="6">
        <f>+'Tabla seguimiento mortalidad'!C179</f>
        <v>764</v>
      </c>
      <c r="AB165" t="s">
        <v>165</v>
      </c>
      <c r="AC165" s="12">
        <f t="shared" si="22"/>
        <v>1.2444812362030906</v>
      </c>
    </row>
    <row r="166" spans="2:29" x14ac:dyDescent="0.25">
      <c r="B166" t="s">
        <v>101</v>
      </c>
      <c r="C166" s="6">
        <f>+'Tabla seguimiento mortalidad'!C180</f>
        <v>761</v>
      </c>
      <c r="AB166" t="s">
        <v>166</v>
      </c>
      <c r="AC166" s="12">
        <f t="shared" si="22"/>
        <v>1.2999420961204402</v>
      </c>
    </row>
    <row r="167" spans="2:29" x14ac:dyDescent="0.25">
      <c r="B167" t="s">
        <v>102</v>
      </c>
      <c r="C167" s="6">
        <f>+'Tabla seguimiento mortalidad'!C181</f>
        <v>736</v>
      </c>
      <c r="AB167" t="s">
        <v>167</v>
      </c>
      <c r="AC167" s="12">
        <f t="shared" si="22"/>
        <v>1.3615690733371233</v>
      </c>
    </row>
    <row r="168" spans="2:29" x14ac:dyDescent="0.25">
      <c r="B168" t="s">
        <v>103</v>
      </c>
      <c r="C168" s="6">
        <f>+'Tabla seguimiento mortalidad'!C182</f>
        <v>768</v>
      </c>
      <c r="AB168" t="s">
        <v>168</v>
      </c>
      <c r="AC168" s="12">
        <f t="shared" si="22"/>
        <v>1.2735451222940681</v>
      </c>
    </row>
    <row r="169" spans="2:29" x14ac:dyDescent="0.25">
      <c r="B169" t="s">
        <v>104</v>
      </c>
      <c r="C169" s="6">
        <f>+'Tabla seguimiento mortalidad'!C183</f>
        <v>808</v>
      </c>
      <c r="AB169" t="s">
        <v>169</v>
      </c>
      <c r="AC169" s="12">
        <f t="shared" si="22"/>
        <v>1.3144758735440931</v>
      </c>
    </row>
    <row r="170" spans="2:29" x14ac:dyDescent="0.25">
      <c r="B170" t="s">
        <v>105</v>
      </c>
      <c r="C170" s="6">
        <f>+'Tabla seguimiento mortalidad'!C184</f>
        <v>798</v>
      </c>
      <c r="AB170" t="s">
        <v>170</v>
      </c>
      <c r="AC170" s="12">
        <f t="shared" si="22"/>
        <v>1.1737804878048781</v>
      </c>
    </row>
    <row r="171" spans="2:29" x14ac:dyDescent="0.25">
      <c r="B171" t="s">
        <v>106</v>
      </c>
      <c r="C171" s="6">
        <f>+'Tabla seguimiento mortalidad'!C185</f>
        <v>745</v>
      </c>
      <c r="AB171" t="s">
        <v>171</v>
      </c>
      <c r="AC171" s="12">
        <f t="shared" si="22"/>
        <v>1.2478260869565216</v>
      </c>
    </row>
    <row r="172" spans="2:29" x14ac:dyDescent="0.25">
      <c r="B172" t="s">
        <v>107</v>
      </c>
      <c r="C172" s="6">
        <f>+'Tabla seguimiento mortalidad'!C186</f>
        <v>755</v>
      </c>
      <c r="AB172" t="s">
        <v>172</v>
      </c>
      <c r="AC172" s="12">
        <f t="shared" si="22"/>
        <v>1.2815066553384309</v>
      </c>
    </row>
    <row r="173" spans="2:29" x14ac:dyDescent="0.25">
      <c r="B173" t="s">
        <v>108</v>
      </c>
      <c r="C173" s="6">
        <f>+'Tabla seguimiento mortalidad'!C187</f>
        <v>751</v>
      </c>
      <c r="AB173" t="s">
        <v>173</v>
      </c>
      <c r="AC173" s="12">
        <f t="shared" si="22"/>
        <v>1.263861245379585</v>
      </c>
    </row>
    <row r="174" spans="2:29" x14ac:dyDescent="0.25">
      <c r="B174" t="s">
        <v>109</v>
      </c>
      <c r="C174" s="6">
        <f>+'Tabla seguimiento mortalidad'!C188</f>
        <v>742</v>
      </c>
      <c r="AB174" t="s">
        <v>174</v>
      </c>
      <c r="AC174" s="12">
        <f t="shared" si="22"/>
        <v>1.2517821499857429</v>
      </c>
    </row>
    <row r="175" spans="2:29" x14ac:dyDescent="0.25">
      <c r="B175" t="s">
        <v>110</v>
      </c>
      <c r="C175" s="6">
        <f>+'Tabla seguimiento mortalidad'!C189</f>
        <v>710</v>
      </c>
      <c r="AB175" t="s">
        <v>175</v>
      </c>
      <c r="AC175" s="12">
        <f t="shared" si="22"/>
        <v>1.21046578493387</v>
      </c>
    </row>
    <row r="176" spans="2:29" x14ac:dyDescent="0.25">
      <c r="B176" t="s">
        <v>111</v>
      </c>
      <c r="C176" s="6">
        <f>+'Tabla seguimiento mortalidad'!C190</f>
        <v>721</v>
      </c>
      <c r="AB176" t="s">
        <v>176</v>
      </c>
      <c r="AC176" s="12">
        <f t="shared" si="22"/>
        <v>1.2250879249706916</v>
      </c>
    </row>
    <row r="177" spans="2:29" x14ac:dyDescent="0.25">
      <c r="B177" t="s">
        <v>112</v>
      </c>
      <c r="C177" s="6">
        <f>+'Tabla seguimiento mortalidad'!C191</f>
        <v>773</v>
      </c>
      <c r="AB177" t="s">
        <v>177</v>
      </c>
      <c r="AC177" s="12">
        <f t="shared" si="22"/>
        <v>1.2896881146389436</v>
      </c>
    </row>
    <row r="178" spans="2:29" x14ac:dyDescent="0.25">
      <c r="B178" t="s">
        <v>113</v>
      </c>
      <c r="C178" s="6">
        <f>+'Tabla seguimiento mortalidad'!C192</f>
        <v>785</v>
      </c>
      <c r="AB178" t="s">
        <v>178</v>
      </c>
      <c r="AC178" s="12">
        <f t="shared" si="22"/>
        <v>1.363759479956663</v>
      </c>
    </row>
    <row r="179" spans="2:29" x14ac:dyDescent="0.25">
      <c r="B179" t="s">
        <v>114</v>
      </c>
      <c r="C179" s="6">
        <f>+'Tabla seguimiento mortalidad'!C193</f>
        <v>847</v>
      </c>
      <c r="AB179" t="s">
        <v>179</v>
      </c>
      <c r="AC179" s="12">
        <f t="shared" si="22"/>
        <v>1.2716450216450215</v>
      </c>
    </row>
    <row r="180" spans="2:29" x14ac:dyDescent="0.25">
      <c r="B180" t="s">
        <v>115</v>
      </c>
      <c r="C180" s="6">
        <f>+'Tabla seguimiento mortalidad'!C194</f>
        <v>791</v>
      </c>
      <c r="AB180" t="s">
        <v>180</v>
      </c>
      <c r="AC180" s="12">
        <f t="shared" si="22"/>
        <v>1.357515801044243</v>
      </c>
    </row>
    <row r="181" spans="2:29" x14ac:dyDescent="0.25">
      <c r="B181" t="s">
        <v>116</v>
      </c>
      <c r="C181" s="6">
        <f>+'Tabla seguimiento mortalidad'!C195</f>
        <v>834</v>
      </c>
      <c r="AB181" t="s">
        <v>181</v>
      </c>
      <c r="AC181" s="12">
        <f t="shared" si="22"/>
        <v>1.2816413535837996</v>
      </c>
    </row>
    <row r="182" spans="2:29" x14ac:dyDescent="0.25">
      <c r="B182" t="s">
        <v>275</v>
      </c>
      <c r="C182" s="6">
        <f>+'Tabla seguimiento mortalidad'!C196</f>
        <v>918</v>
      </c>
      <c r="AB182" t="s">
        <v>305</v>
      </c>
      <c r="AC182" s="12">
        <f t="shared" si="22"/>
        <v>1.2467997951868919</v>
      </c>
    </row>
    <row r="183" spans="2:29" x14ac:dyDescent="0.25">
      <c r="B183" t="s">
        <v>276</v>
      </c>
      <c r="C183" s="6">
        <f>+'Tabla seguimiento mortalidad'!C197</f>
        <v>894</v>
      </c>
      <c r="AB183" t="s">
        <v>306</v>
      </c>
      <c r="AC183" s="12">
        <f t="shared" si="22"/>
        <v>1.2576297049847407</v>
      </c>
    </row>
    <row r="184" spans="2:29" x14ac:dyDescent="0.25">
      <c r="B184" t="s">
        <v>277</v>
      </c>
      <c r="C184" s="6">
        <f>+'Tabla seguimiento mortalidad'!C198</f>
        <v>881</v>
      </c>
      <c r="AB184" t="s">
        <v>307</v>
      </c>
      <c r="AC184" s="12">
        <f t="shared" si="22"/>
        <v>1.3843443241882707</v>
      </c>
    </row>
    <row r="185" spans="2:29" x14ac:dyDescent="0.25">
      <c r="B185" t="s">
        <v>278</v>
      </c>
      <c r="C185" s="6">
        <f>+'Tabla seguimiento mortalidad'!C199</f>
        <v>899</v>
      </c>
      <c r="AB185" t="s">
        <v>308</v>
      </c>
      <c r="AC185" s="12">
        <f t="shared" si="22"/>
        <v>1.236372646184341</v>
      </c>
    </row>
    <row r="186" spans="2:29" x14ac:dyDescent="0.25">
      <c r="B186" t="s">
        <v>279</v>
      </c>
      <c r="C186" s="6">
        <f>+'Tabla seguimiento mortalidad'!C200</f>
        <v>891</v>
      </c>
      <c r="AB186" t="s">
        <v>309</v>
      </c>
      <c r="AC186" s="12">
        <f t="shared" si="22"/>
        <v>1.2131434282858571</v>
      </c>
    </row>
    <row r="187" spans="2:29" x14ac:dyDescent="0.25">
      <c r="B187" t="s">
        <v>280</v>
      </c>
      <c r="C187" s="6">
        <f>+'Tabla seguimiento mortalidad'!C201</f>
        <v>862</v>
      </c>
      <c r="AB187" t="s">
        <v>310</v>
      </c>
      <c r="AC187" s="12">
        <f t="shared" si="22"/>
        <v>1.2904478384675122</v>
      </c>
    </row>
    <row r="188" spans="2:29" x14ac:dyDescent="0.25">
      <c r="B188" t="s">
        <v>281</v>
      </c>
      <c r="C188" s="6">
        <f>+'Tabla seguimiento mortalidad'!C202</f>
        <v>830</v>
      </c>
      <c r="AB188" t="s">
        <v>311</v>
      </c>
      <c r="AC188" s="12">
        <f t="shared" si="22"/>
        <v>1.2784163473818646</v>
      </c>
    </row>
    <row r="189" spans="2:29" x14ac:dyDescent="0.25">
      <c r="B189" t="s">
        <v>282</v>
      </c>
      <c r="C189" s="6">
        <f>+'Tabla seguimiento mortalidad'!C203</f>
        <v>780</v>
      </c>
      <c r="AB189" t="s">
        <v>312</v>
      </c>
      <c r="AC189" s="12">
        <f t="shared" si="22"/>
        <v>1.3228639872238488</v>
      </c>
    </row>
    <row r="190" spans="2:29" x14ac:dyDescent="0.25">
      <c r="B190" t="s">
        <v>283</v>
      </c>
      <c r="C190" s="6">
        <f>+'Tabla seguimiento mortalidad'!C204</f>
        <v>814</v>
      </c>
      <c r="AB190" t="s">
        <v>313</v>
      </c>
      <c r="AC190" s="12">
        <f t="shared" si="22"/>
        <v>1.1101288204091944</v>
      </c>
    </row>
    <row r="191" spans="2:29" x14ac:dyDescent="0.25">
      <c r="B191" t="s">
        <v>284</v>
      </c>
      <c r="C191" s="6">
        <f>+'Tabla seguimiento mortalidad'!C205</f>
        <v>834</v>
      </c>
      <c r="AB191" t="s">
        <v>314</v>
      </c>
      <c r="AC191" s="12">
        <f t="shared" si="22"/>
        <v>1.2395941727367326</v>
      </c>
    </row>
    <row r="192" spans="2:29" x14ac:dyDescent="0.25">
      <c r="B192" t="s">
        <v>285</v>
      </c>
      <c r="C192" s="6">
        <f>+'Tabla seguimiento mortalidad'!C206</f>
        <v>792</v>
      </c>
      <c r="AB192" t="s">
        <v>315</v>
      </c>
      <c r="AC192" s="12">
        <f t="shared" si="22"/>
        <v>1.1935651271406331</v>
      </c>
    </row>
    <row r="193" spans="2:29" x14ac:dyDescent="0.25">
      <c r="B193" t="s">
        <v>286</v>
      </c>
      <c r="C193" s="6">
        <f>+'Tabla seguimiento mortalidad'!C207</f>
        <v>771</v>
      </c>
      <c r="AB193" t="s">
        <v>316</v>
      </c>
      <c r="AC193" s="12">
        <f t="shared" si="22"/>
        <v>1.2090545938748336</v>
      </c>
    </row>
    <row r="194" spans="2:29" x14ac:dyDescent="0.25">
      <c r="B194" t="s">
        <v>287</v>
      </c>
      <c r="C194" s="6">
        <f>+'Tabla seguimiento mortalidad'!C208</f>
        <v>764</v>
      </c>
      <c r="AB194" t="s">
        <v>317</v>
      </c>
      <c r="AC194" s="12">
        <f t="shared" si="22"/>
        <v>1.2123180873180872</v>
      </c>
    </row>
    <row r="195" spans="2:29" x14ac:dyDescent="0.25">
      <c r="B195" t="s">
        <v>288</v>
      </c>
      <c r="C195" s="6">
        <f>+'Tabla seguimiento mortalidad'!C209</f>
        <v>780</v>
      </c>
      <c r="AB195" t="s">
        <v>318</v>
      </c>
      <c r="AC195" s="12">
        <f t="shared" si="22"/>
        <v>1.2019353195823785</v>
      </c>
    </row>
    <row r="196" spans="2:29" x14ac:dyDescent="0.25">
      <c r="B196" t="s">
        <v>289</v>
      </c>
      <c r="C196" s="6">
        <f>+'Tabla seguimiento mortalidad'!C210</f>
        <v>823</v>
      </c>
      <c r="AB196" t="s">
        <v>319</v>
      </c>
      <c r="AC196" s="12">
        <f t="shared" si="22"/>
        <v>1.0383897627299385</v>
      </c>
    </row>
    <row r="197" spans="2:29" x14ac:dyDescent="0.25">
      <c r="B197" t="s">
        <v>290</v>
      </c>
      <c r="C197" s="6">
        <f>+'Tabla seguimiento mortalidad'!C211</f>
        <v>812</v>
      </c>
      <c r="AB197" t="s">
        <v>320</v>
      </c>
      <c r="AC197" s="12">
        <f t="shared" si="22"/>
        <v>1.0116337885685383</v>
      </c>
    </row>
    <row r="198" spans="2:29" x14ac:dyDescent="0.25">
      <c r="B198" t="s">
        <v>291</v>
      </c>
      <c r="C198" s="6">
        <f>+'Tabla seguimiento mortalidad'!C212</f>
        <v>728</v>
      </c>
      <c r="AB198" t="s">
        <v>321</v>
      </c>
      <c r="AC198" s="12">
        <f t="shared" si="22"/>
        <v>1.1446910938753678</v>
      </c>
    </row>
    <row r="199" spans="2:29" x14ac:dyDescent="0.25">
      <c r="B199" t="s">
        <v>292</v>
      </c>
      <c r="C199" s="6">
        <f>+'Tabla seguimiento mortalidad'!C213</f>
        <v>786</v>
      </c>
      <c r="AB199" t="s">
        <v>322</v>
      </c>
      <c r="AC199" s="12">
        <f t="shared" si="22"/>
        <v>1.1057324840764331</v>
      </c>
    </row>
    <row r="200" spans="2:29" x14ac:dyDescent="0.25">
      <c r="B200" t="s">
        <v>293</v>
      </c>
      <c r="C200" s="6">
        <f>+'Tabla seguimiento mortalidad'!C214</f>
        <v>804</v>
      </c>
      <c r="AB200" t="s">
        <v>323</v>
      </c>
      <c r="AC200" s="12">
        <f t="shared" si="22"/>
        <v>1.1030741410488245</v>
      </c>
    </row>
    <row r="201" spans="2:29" x14ac:dyDescent="0.25">
      <c r="B201" t="s">
        <v>294</v>
      </c>
      <c r="C201" s="6">
        <f>+'Tabla seguimiento mortalidad'!C215</f>
        <v>763</v>
      </c>
      <c r="AB201" t="s">
        <v>324</v>
      </c>
      <c r="AC201" s="12">
        <f t="shared" si="22"/>
        <v>1.1231603408210689</v>
      </c>
    </row>
    <row r="202" spans="2:29" x14ac:dyDescent="0.25">
      <c r="B202" t="s">
        <v>295</v>
      </c>
      <c r="C202" s="6">
        <f>+'Tabla seguimiento mortalidad'!C216</f>
        <v>783</v>
      </c>
      <c r="AB202" t="s">
        <v>325</v>
      </c>
      <c r="AC202" s="12">
        <f t="shared" si="22"/>
        <v>1.0498960498960499</v>
      </c>
    </row>
    <row r="203" spans="2:29" x14ac:dyDescent="0.25">
      <c r="B203" t="s">
        <v>296</v>
      </c>
      <c r="C203" s="6">
        <f>+'Tabla seguimiento mortalidad'!C217</f>
        <v>777</v>
      </c>
      <c r="AB203" t="s">
        <v>326</v>
      </c>
      <c r="AC203" s="12">
        <f t="shared" ref="AC203:AC209" si="23">X46</f>
        <v>1.0702297960237541</v>
      </c>
    </row>
    <row r="204" spans="2:29" x14ac:dyDescent="0.25">
      <c r="B204" t="s">
        <v>297</v>
      </c>
      <c r="C204" s="6">
        <f>+'Tabla seguimiento mortalidad'!C218</f>
        <v>804</v>
      </c>
      <c r="AB204" t="s">
        <v>327</v>
      </c>
      <c r="AC204" s="12">
        <f t="shared" si="23"/>
        <v>1.200999736911339</v>
      </c>
    </row>
    <row r="205" spans="2:29" x14ac:dyDescent="0.25">
      <c r="B205" t="s">
        <v>298</v>
      </c>
      <c r="C205" s="6">
        <f>+'Tabla seguimiento mortalidad'!C219</f>
        <v>796</v>
      </c>
      <c r="AB205" t="s">
        <v>328</v>
      </c>
      <c r="AC205" s="12">
        <f t="shared" si="23"/>
        <v>1.0809439228622177</v>
      </c>
    </row>
    <row r="206" spans="2:29" x14ac:dyDescent="0.25">
      <c r="B206" t="s">
        <v>299</v>
      </c>
      <c r="C206" s="6">
        <f>+'Tabla seguimiento mortalidad'!C220</f>
        <v>800</v>
      </c>
      <c r="AB206" t="s">
        <v>329</v>
      </c>
      <c r="AC206" s="12">
        <f t="shared" si="23"/>
        <v>1.086511389813156</v>
      </c>
    </row>
    <row r="207" spans="2:29" x14ac:dyDescent="0.25">
      <c r="B207" t="s">
        <v>300</v>
      </c>
      <c r="C207" s="6">
        <f>+'Tabla seguimiento mortalidad'!C221</f>
        <v>819</v>
      </c>
      <c r="AB207" t="s">
        <v>330</v>
      </c>
      <c r="AC207" s="12">
        <f t="shared" si="23"/>
        <v>1.1532406192600366</v>
      </c>
    </row>
    <row r="208" spans="2:29" x14ac:dyDescent="0.25">
      <c r="B208" t="s">
        <v>301</v>
      </c>
      <c r="C208" s="6">
        <f>+'Tabla seguimiento mortalidad'!C222</f>
        <v>833</v>
      </c>
      <c r="AB208" t="s">
        <v>331</v>
      </c>
      <c r="AC208" s="12">
        <f t="shared" si="23"/>
        <v>1.1252268602540836</v>
      </c>
    </row>
    <row r="209" spans="2:29" x14ac:dyDescent="0.25">
      <c r="B209" t="s">
        <v>302</v>
      </c>
      <c r="C209" s="6">
        <f>+'Tabla seguimiento mortalidad'!C223</f>
        <v>800</v>
      </c>
      <c r="AB209" t="s">
        <v>332</v>
      </c>
      <c r="AC209" s="12">
        <f t="shared" si="23"/>
        <v>1.0509307135470527</v>
      </c>
    </row>
    <row r="210" spans="2:29" x14ac:dyDescent="0.25">
      <c r="B210" t="s">
        <v>303</v>
      </c>
      <c r="C210" s="6">
        <f>+'Tabla seguimiento mortalidad'!C224</f>
        <v>805</v>
      </c>
      <c r="AB210" t="s">
        <v>333</v>
      </c>
      <c r="AC210" s="12">
        <f t="shared" ref="AC210:AC211" si="24">X53</f>
        <v>1.1495155799947632</v>
      </c>
    </row>
    <row r="211" spans="2:29" x14ac:dyDescent="0.25">
      <c r="B211" t="s">
        <v>304</v>
      </c>
      <c r="C211" s="6">
        <f>+'Tabla seguimiento mortalidad'!C225</f>
        <v>864</v>
      </c>
      <c r="AB211" t="s">
        <v>334</v>
      </c>
      <c r="AC211" s="12">
        <f t="shared" si="24"/>
        <v>1.0140127388535032</v>
      </c>
    </row>
    <row r="212" spans="2:29" x14ac:dyDescent="0.25">
      <c r="B212" t="s">
        <v>340</v>
      </c>
      <c r="C212" s="6">
        <f>+'Tabla seguimiento mortalidad'!C227</f>
        <v>904</v>
      </c>
      <c r="AB212" t="s">
        <v>160</v>
      </c>
      <c r="AC212" s="13">
        <f>Y3</f>
        <v>1.042665993436001</v>
      </c>
    </row>
    <row r="213" spans="2:29" x14ac:dyDescent="0.25">
      <c r="B213" t="s">
        <v>341</v>
      </c>
      <c r="C213" s="6">
        <f>+'Tabla seguimiento mortalidad'!C228</f>
        <v>800</v>
      </c>
      <c r="AB213" t="s">
        <v>161</v>
      </c>
      <c r="AC213" s="13">
        <f t="shared" ref="AC213:AC215" si="25">Y4</f>
        <v>1.1586638830897704</v>
      </c>
    </row>
    <row r="214" spans="2:29" x14ac:dyDescent="0.25">
      <c r="B214" t="s">
        <v>342</v>
      </c>
      <c r="C214" s="6">
        <f>+'Tabla seguimiento mortalidad'!C229</f>
        <v>836</v>
      </c>
      <c r="AB214" t="s">
        <v>162</v>
      </c>
      <c r="AC214" s="13">
        <f t="shared" si="25"/>
        <v>1.1750911933298593</v>
      </c>
    </row>
    <row r="215" spans="2:29" x14ac:dyDescent="0.25">
      <c r="B215" t="s">
        <v>343</v>
      </c>
      <c r="C215" s="6">
        <f>+'Tabla seguimiento mortalidad'!C230</f>
        <v>749</v>
      </c>
      <c r="AB215" t="s">
        <v>163</v>
      </c>
      <c r="AC215" s="13">
        <f t="shared" si="25"/>
        <v>1.198798470780994</v>
      </c>
    </row>
    <row r="216" spans="2:29" x14ac:dyDescent="0.25">
      <c r="B216" t="s">
        <v>344</v>
      </c>
      <c r="C216" s="6">
        <f>+'Tabla seguimiento mortalidad'!C231</f>
        <v>764</v>
      </c>
      <c r="AB216" t="s">
        <v>164</v>
      </c>
      <c r="AC216" s="13">
        <f t="shared" ref="AC216:AC240" si="26">Y7</f>
        <v>1.1239782016348774</v>
      </c>
    </row>
    <row r="217" spans="2:29" x14ac:dyDescent="0.25">
      <c r="B217" t="s">
        <v>345</v>
      </c>
      <c r="C217" s="6">
        <f>+'Tabla seguimiento mortalidad'!C232</f>
        <v>793</v>
      </c>
      <c r="AB217" t="s">
        <v>165</v>
      </c>
      <c r="AC217" s="13">
        <f t="shared" si="26"/>
        <v>1.1837748344370862</v>
      </c>
    </row>
    <row r="218" spans="2:29" x14ac:dyDescent="0.25">
      <c r="B218" t="s">
        <v>346</v>
      </c>
      <c r="C218" s="6">
        <f>+'Tabla seguimiento mortalidad'!C233</f>
        <v>700</v>
      </c>
      <c r="AB218" t="s">
        <v>166</v>
      </c>
      <c r="AC218" s="13">
        <f t="shared" si="26"/>
        <v>1.2811233352634628</v>
      </c>
    </row>
    <row r="219" spans="2:29" x14ac:dyDescent="0.25">
      <c r="B219" t="s">
        <v>347</v>
      </c>
      <c r="C219" s="6">
        <f>+'Tabla seguimiento mortalidad'!C234</f>
        <v>789</v>
      </c>
      <c r="AB219" t="s">
        <v>167</v>
      </c>
      <c r="AC219" s="13">
        <f t="shared" si="26"/>
        <v>1.2563956793632745</v>
      </c>
    </row>
    <row r="220" spans="2:29" x14ac:dyDescent="0.25">
      <c r="B220" t="s">
        <v>348</v>
      </c>
      <c r="C220" s="6">
        <f>+'Tabla seguimiento mortalidad'!C235</f>
        <v>756</v>
      </c>
      <c r="AB220" t="s">
        <v>168</v>
      </c>
      <c r="AC220" s="13">
        <f t="shared" si="26"/>
        <v>1.2060725330334552</v>
      </c>
    </row>
    <row r="221" spans="2:29" x14ac:dyDescent="0.25">
      <c r="B221" t="s">
        <v>349</v>
      </c>
      <c r="C221" s="6">
        <f>+'Tabla seguimiento mortalidad'!C236</f>
        <v>765</v>
      </c>
      <c r="AB221" t="s">
        <v>169</v>
      </c>
      <c r="AC221" s="13">
        <f t="shared" si="26"/>
        <v>1.196616749861342</v>
      </c>
    </row>
    <row r="222" spans="2:29" x14ac:dyDescent="0.25">
      <c r="B222" t="s">
        <v>350</v>
      </c>
      <c r="C222" s="6">
        <f>+'Tabla seguimiento mortalidad'!C237</f>
        <v>794</v>
      </c>
      <c r="AB222" t="s">
        <v>170</v>
      </c>
      <c r="AC222" s="13">
        <f t="shared" si="26"/>
        <v>1.2971175166297118</v>
      </c>
    </row>
    <row r="223" spans="2:29" x14ac:dyDescent="0.25">
      <c r="B223" t="s">
        <v>351</v>
      </c>
      <c r="C223" s="6">
        <f>+'Tabla seguimiento mortalidad'!C238</f>
        <v>735</v>
      </c>
      <c r="AB223" t="s">
        <v>171</v>
      </c>
      <c r="AC223" s="13">
        <f t="shared" si="26"/>
        <v>1.2666666666666666</v>
      </c>
    </row>
    <row r="224" spans="2:29" x14ac:dyDescent="0.25">
      <c r="B224" t="s">
        <v>352</v>
      </c>
      <c r="C224" s="6">
        <f>+'Tabla seguimiento mortalidad'!C239</f>
        <v>788</v>
      </c>
      <c r="AB224" t="s">
        <v>172</v>
      </c>
      <c r="AC224" s="13">
        <f t="shared" si="26"/>
        <v>1.1625601812517699</v>
      </c>
    </row>
    <row r="225" spans="2:29" x14ac:dyDescent="0.25">
      <c r="B225" t="s">
        <v>353</v>
      </c>
      <c r="C225" s="6">
        <f>+'Tabla seguimiento mortalidad'!C240</f>
        <v>743</v>
      </c>
      <c r="AB225" t="s">
        <v>173</v>
      </c>
      <c r="AC225" s="13">
        <f t="shared" si="26"/>
        <v>1.262439579186807</v>
      </c>
    </row>
    <row r="226" spans="2:29" x14ac:dyDescent="0.25">
      <c r="B226" t="s">
        <v>354</v>
      </c>
      <c r="C226" s="6">
        <f>+'Tabla seguimiento mortalidad'!C241</f>
        <v>805</v>
      </c>
      <c r="AB226" t="s">
        <v>174</v>
      </c>
      <c r="AC226" s="13">
        <f t="shared" si="26"/>
        <v>1.3016823495865413</v>
      </c>
    </row>
    <row r="227" spans="2:29" x14ac:dyDescent="0.25">
      <c r="B227" t="s">
        <v>355</v>
      </c>
      <c r="C227" s="6">
        <f>+'Tabla seguimiento mortalidad'!C242</f>
        <v>772</v>
      </c>
      <c r="AB227" t="s">
        <v>175</v>
      </c>
      <c r="AC227" s="13">
        <f t="shared" si="26"/>
        <v>1.279470960322024</v>
      </c>
    </row>
    <row r="228" spans="2:29" x14ac:dyDescent="0.25">
      <c r="B228" t="s">
        <v>356</v>
      </c>
      <c r="C228" s="6">
        <f>+'Tabla seguimiento mortalidad'!C243</f>
        <v>741</v>
      </c>
      <c r="AB228" t="s">
        <v>176</v>
      </c>
      <c r="AC228" s="13">
        <f t="shared" si="26"/>
        <v>1.1342321219226261</v>
      </c>
    </row>
    <row r="229" spans="2:29" x14ac:dyDescent="0.25">
      <c r="B229" t="s">
        <v>357</v>
      </c>
      <c r="C229" s="6">
        <f>+'Tabla seguimiento mortalidad'!C244</f>
        <v>792</v>
      </c>
      <c r="AB229" t="s">
        <v>177</v>
      </c>
      <c r="AC229" s="13">
        <f t="shared" si="26"/>
        <v>1.2419218881708345</v>
      </c>
    </row>
    <row r="230" spans="2:29" x14ac:dyDescent="0.25">
      <c r="B230" t="s">
        <v>358</v>
      </c>
      <c r="C230" s="6">
        <f>+'Tabla seguimiento mortalidad'!C245</f>
        <v>846</v>
      </c>
      <c r="AB230" t="s">
        <v>178</v>
      </c>
      <c r="AC230" s="13">
        <f t="shared" si="26"/>
        <v>1.136240520043337</v>
      </c>
    </row>
    <row r="231" spans="2:29" x14ac:dyDescent="0.25">
      <c r="B231" t="s">
        <v>359</v>
      </c>
      <c r="C231" s="6">
        <f>+'Tabla seguimiento mortalidad'!C246</f>
        <v>773</v>
      </c>
      <c r="AB231" t="s">
        <v>179</v>
      </c>
      <c r="AC231" s="13">
        <f t="shared" si="26"/>
        <v>1.313582251082251</v>
      </c>
    </row>
    <row r="232" spans="2:29" x14ac:dyDescent="0.25">
      <c r="B232" t="s">
        <v>360</v>
      </c>
      <c r="C232" s="6">
        <f>+'Tabla seguimiento mortalidad'!C247</f>
        <v>768</v>
      </c>
      <c r="AB232" t="s">
        <v>180</v>
      </c>
      <c r="AC232" s="13">
        <f t="shared" si="26"/>
        <v>1.2544655125034352</v>
      </c>
    </row>
    <row r="233" spans="2:29" x14ac:dyDescent="0.25">
      <c r="B233" t="s">
        <v>361</v>
      </c>
      <c r="C233" s="6">
        <f>+'Tabla seguimiento mortalidad'!C248</f>
        <v>847</v>
      </c>
      <c r="AB233" t="s">
        <v>181</v>
      </c>
      <c r="AC233" s="13">
        <f t="shared" si="26"/>
        <v>1.2403410604849454</v>
      </c>
    </row>
    <row r="234" spans="2:29" x14ac:dyDescent="0.25">
      <c r="B234" t="s">
        <v>362</v>
      </c>
      <c r="C234" s="6">
        <f>+'Tabla seguimiento mortalidad'!C249</f>
        <v>861</v>
      </c>
      <c r="AB234" t="s">
        <v>305</v>
      </c>
      <c r="AC234" s="13">
        <f t="shared" si="26"/>
        <v>1.2506400409626215</v>
      </c>
    </row>
    <row r="235" spans="2:29" x14ac:dyDescent="0.25">
      <c r="B235" t="s">
        <v>363</v>
      </c>
      <c r="C235" s="6">
        <f>+'Tabla seguimiento mortalidad'!C250</f>
        <v>796</v>
      </c>
      <c r="AB235" t="s">
        <v>306</v>
      </c>
      <c r="AC235" s="13">
        <f t="shared" si="26"/>
        <v>1.3173957273652086</v>
      </c>
    </row>
    <row r="236" spans="2:29" x14ac:dyDescent="0.25">
      <c r="B236" t="s">
        <v>364</v>
      </c>
      <c r="C236" s="6">
        <f>+'Tabla seguimiento mortalidad'!C251</f>
        <v>967</v>
      </c>
      <c r="AB236" t="s">
        <v>307</v>
      </c>
      <c r="AC236" s="13">
        <f t="shared" si="26"/>
        <v>1.3251950667002266</v>
      </c>
    </row>
    <row r="237" spans="2:29" x14ac:dyDescent="0.25">
      <c r="B237" t="s">
        <v>365</v>
      </c>
      <c r="C237" s="6">
        <f>+'Tabla seguimiento mortalidad'!C252</f>
        <v>857</v>
      </c>
      <c r="AB237" t="s">
        <v>308</v>
      </c>
      <c r="AC237" s="13">
        <f t="shared" si="26"/>
        <v>1.4321110009910802</v>
      </c>
    </row>
    <row r="238" spans="2:29" x14ac:dyDescent="0.25">
      <c r="B238" t="s">
        <v>366</v>
      </c>
      <c r="C238" s="6">
        <f>+'Tabla seguimiento mortalidad'!C253</f>
        <v>872</v>
      </c>
      <c r="AB238" t="s">
        <v>309</v>
      </c>
      <c r="AC238" s="13">
        <f t="shared" si="26"/>
        <v>1.3655672163918042</v>
      </c>
    </row>
    <row r="239" spans="2:29" x14ac:dyDescent="0.25">
      <c r="B239" t="s">
        <v>367</v>
      </c>
      <c r="C239" s="6">
        <f>+'Tabla seguimiento mortalidad'!C254</f>
        <v>868</v>
      </c>
      <c r="AB239" t="s">
        <v>310</v>
      </c>
      <c r="AC239" s="13">
        <f t="shared" si="26"/>
        <v>1.3849339891276209</v>
      </c>
    </row>
    <row r="240" spans="2:29" x14ac:dyDescent="0.25">
      <c r="B240" t="s">
        <v>368</v>
      </c>
      <c r="C240" s="6">
        <f>+'Tabla seguimiento mortalidad'!C255</f>
        <v>956</v>
      </c>
      <c r="AB240" t="s">
        <v>311</v>
      </c>
      <c r="AC240" s="13">
        <f t="shared" si="26"/>
        <v>1.301404853128991</v>
      </c>
    </row>
    <row r="241" spans="2:29" x14ac:dyDescent="0.25">
      <c r="B241" t="s">
        <v>369</v>
      </c>
      <c r="C241" s="6">
        <f>+'Tabla seguimiento mortalidad'!C256</f>
        <v>824</v>
      </c>
      <c r="AB241" t="s">
        <v>312</v>
      </c>
      <c r="AC241" s="13">
        <f t="shared" ref="AC241:AC263" si="27">Y32</f>
        <v>1.235027947830716</v>
      </c>
    </row>
    <row r="242" spans="2:29" x14ac:dyDescent="0.25">
      <c r="B242" t="s">
        <v>370</v>
      </c>
      <c r="C242" s="6">
        <f>+'Tabla seguimiento mortalidad'!C257</f>
        <v>906</v>
      </c>
      <c r="AB242" t="s">
        <v>313</v>
      </c>
      <c r="AC242" s="13">
        <f t="shared" si="27"/>
        <v>1.2755746400606214</v>
      </c>
    </row>
    <row r="243" spans="2:29" x14ac:dyDescent="0.25">
      <c r="B243" t="s">
        <v>371</v>
      </c>
      <c r="C243" s="6">
        <f>+'Tabla seguimiento mortalidad'!C258</f>
        <v>902</v>
      </c>
      <c r="AB243" t="s">
        <v>314</v>
      </c>
      <c r="AC243" s="13">
        <f t="shared" si="27"/>
        <v>1.1511446409989594</v>
      </c>
    </row>
    <row r="244" spans="2:29" x14ac:dyDescent="0.25">
      <c r="B244" t="s">
        <v>372</v>
      </c>
      <c r="C244" s="6">
        <f>+'Tabla seguimiento mortalidad'!C259</f>
        <v>867</v>
      </c>
      <c r="AB244" t="s">
        <v>315</v>
      </c>
      <c r="AC244" s="13">
        <f t="shared" si="27"/>
        <v>1.2298910223144786</v>
      </c>
    </row>
    <row r="245" spans="2:29" x14ac:dyDescent="0.25">
      <c r="B245" t="s">
        <v>373</v>
      </c>
      <c r="C245" s="6">
        <f>+'Tabla seguimiento mortalidad'!C260</f>
        <v>862</v>
      </c>
      <c r="AB245" t="s">
        <v>316</v>
      </c>
      <c r="AC245" s="13">
        <f t="shared" si="27"/>
        <v>1.2103861517976031</v>
      </c>
    </row>
    <row r="246" spans="2:29" x14ac:dyDescent="0.25">
      <c r="B246" t="s">
        <v>374</v>
      </c>
      <c r="C246" s="6">
        <f>+'Tabla seguimiento mortalidad'!C261</f>
        <v>864</v>
      </c>
      <c r="AB246" t="s">
        <v>317</v>
      </c>
      <c r="AC246" s="13">
        <f t="shared" si="27"/>
        <v>1.1161642411642412</v>
      </c>
    </row>
    <row r="247" spans="2:29" x14ac:dyDescent="0.25">
      <c r="B247" t="s">
        <v>375</v>
      </c>
      <c r="C247" s="6">
        <f>+'Tabla seguimiento mortalidad'!C262</f>
        <v>897</v>
      </c>
      <c r="AB247" t="s">
        <v>318</v>
      </c>
      <c r="AC247" s="13">
        <f t="shared" si="27"/>
        <v>1.1560988031576267</v>
      </c>
    </row>
    <row r="248" spans="2:29" x14ac:dyDescent="0.25">
      <c r="B248" t="s">
        <v>376</v>
      </c>
      <c r="C248" s="6">
        <f>+'Tabla seguimiento mortalidad'!C263</f>
        <v>801</v>
      </c>
      <c r="AB248" t="s">
        <v>319</v>
      </c>
      <c r="AC248" s="13">
        <f t="shared" si="27"/>
        <v>1.141029058917622</v>
      </c>
    </row>
    <row r="249" spans="2:29" x14ac:dyDescent="0.25">
      <c r="B249" t="s">
        <v>377</v>
      </c>
      <c r="C249" s="6">
        <f>+'Tabla seguimiento mortalidad'!C264</f>
        <v>894</v>
      </c>
      <c r="AB249" t="s">
        <v>320</v>
      </c>
      <c r="AC249" s="13">
        <f t="shared" si="27"/>
        <v>1.1330298431967629</v>
      </c>
    </row>
    <row r="250" spans="2:29" x14ac:dyDescent="0.25">
      <c r="B250" t="s">
        <v>378</v>
      </c>
      <c r="C250" s="6">
        <f>+'Tabla seguimiento mortalidad'!C265</f>
        <v>835</v>
      </c>
      <c r="AB250" t="s">
        <v>321</v>
      </c>
      <c r="AC250" s="13">
        <f t="shared" si="27"/>
        <v>1.2142284033163948</v>
      </c>
    </row>
    <row r="251" spans="2:29" x14ac:dyDescent="0.25">
      <c r="B251" t="s">
        <v>379</v>
      </c>
      <c r="C251" s="6">
        <f>+'Tabla seguimiento mortalidad'!C266</f>
        <v>861</v>
      </c>
      <c r="AB251" t="s">
        <v>322</v>
      </c>
      <c r="AC251" s="13">
        <f t="shared" si="27"/>
        <v>1.1630573248407643</v>
      </c>
    </row>
    <row r="252" spans="2:29" x14ac:dyDescent="0.25">
      <c r="B252" t="s">
        <v>380</v>
      </c>
      <c r="C252" s="6">
        <f>+'Tabla seguimiento mortalidad'!C267</f>
        <v>838</v>
      </c>
      <c r="AB252" t="s">
        <v>323</v>
      </c>
      <c r="AC252" s="13">
        <f t="shared" si="27"/>
        <v>1.1276156032033067</v>
      </c>
    </row>
    <row r="253" spans="2:29" x14ac:dyDescent="0.25">
      <c r="B253" t="s">
        <v>381</v>
      </c>
      <c r="C253" s="6">
        <f>+'Tabla seguimiento mortalidad'!C268</f>
        <v>891</v>
      </c>
      <c r="AB253" t="s">
        <v>324</v>
      </c>
      <c r="AC253" s="13">
        <f t="shared" si="27"/>
        <v>1.0934675961786728</v>
      </c>
    </row>
    <row r="254" spans="2:29" x14ac:dyDescent="0.25">
      <c r="B254" t="s">
        <v>382</v>
      </c>
      <c r="C254" s="6">
        <f>+'Tabla seguimiento mortalidad'!C269</f>
        <v>897</v>
      </c>
      <c r="AB254" t="s">
        <v>325</v>
      </c>
      <c r="AC254" s="13">
        <f t="shared" si="27"/>
        <v>1.1369542619542619</v>
      </c>
    </row>
    <row r="255" spans="2:29" x14ac:dyDescent="0.25">
      <c r="B255" t="s">
        <v>383</v>
      </c>
      <c r="C255" s="6">
        <f>+'Tabla seguimiento mortalidad'!C270</f>
        <v>840</v>
      </c>
      <c r="AB255" t="s">
        <v>326</v>
      </c>
      <c r="AC255" s="13">
        <f t="shared" si="27"/>
        <v>1.1309062742060418</v>
      </c>
    </row>
    <row r="256" spans="2:29" x14ac:dyDescent="0.25">
      <c r="B256" t="s">
        <v>384</v>
      </c>
      <c r="C256" s="6">
        <f>+'Tabla seguimiento mortalidad'!C271</f>
        <v>871</v>
      </c>
      <c r="AB256" t="s">
        <v>327</v>
      </c>
      <c r="AC256" s="13">
        <f t="shared" si="27"/>
        <v>1.1681136543014996</v>
      </c>
    </row>
    <row r="257" spans="2:29" x14ac:dyDescent="0.25">
      <c r="B257" t="s">
        <v>385</v>
      </c>
      <c r="C257" s="6">
        <f>+'Tabla seguimiento mortalidad'!C272</f>
        <v>926</v>
      </c>
      <c r="AB257" t="s">
        <v>328</v>
      </c>
      <c r="AC257" s="13">
        <f t="shared" si="27"/>
        <v>1.1443795990865262</v>
      </c>
    </row>
    <row r="258" spans="2:29" x14ac:dyDescent="0.25">
      <c r="B258" t="s">
        <v>386</v>
      </c>
      <c r="C258" s="6">
        <f>+'Tabla seguimiento mortalidad'!C273</f>
        <v>864</v>
      </c>
      <c r="AB258" t="s">
        <v>329</v>
      </c>
      <c r="AC258" s="13">
        <f t="shared" si="27"/>
        <v>1.1274635270028155</v>
      </c>
    </row>
    <row r="259" spans="2:29" x14ac:dyDescent="0.25">
      <c r="B259" t="s">
        <v>387</v>
      </c>
      <c r="C259" s="6">
        <f>+'Tabla seguimiento mortalidad'!C274</f>
        <v>825</v>
      </c>
      <c r="AB259" t="s">
        <v>330</v>
      </c>
      <c r="AC259" s="13">
        <f t="shared" si="27"/>
        <v>1.1860404093413801</v>
      </c>
    </row>
    <row r="260" spans="2:29" x14ac:dyDescent="0.25">
      <c r="B260" t="s">
        <v>388</v>
      </c>
      <c r="C260" s="6">
        <f>+'Tabla seguimiento mortalidad'!C275</f>
        <v>837</v>
      </c>
      <c r="AB260" t="s">
        <v>331</v>
      </c>
      <c r="AC260" s="13">
        <f t="shared" si="27"/>
        <v>1.1291158931812291</v>
      </c>
    </row>
    <row r="261" spans="2:29" x14ac:dyDescent="0.25">
      <c r="B261" t="s">
        <v>389</v>
      </c>
      <c r="C261" s="6">
        <f>+'Tabla seguimiento mortalidad'!C276</f>
        <v>812</v>
      </c>
      <c r="AB261" t="s">
        <v>332</v>
      </c>
      <c r="AC261" s="13">
        <f t="shared" si="27"/>
        <v>1.2810237849017581</v>
      </c>
    </row>
    <row r="262" spans="2:29" x14ac:dyDescent="0.25">
      <c r="B262" t="s">
        <v>390</v>
      </c>
      <c r="C262" s="6">
        <f>+'Tabla seguimiento mortalidad'!C277</f>
        <v>842</v>
      </c>
      <c r="AB262" t="s">
        <v>333</v>
      </c>
      <c r="AC262" s="13">
        <f t="shared" si="27"/>
        <v>1.2084315265776382</v>
      </c>
    </row>
    <row r="263" spans="2:29" x14ac:dyDescent="0.25">
      <c r="B263" t="s">
        <v>391</v>
      </c>
      <c r="C263" s="6">
        <f>+'Tabla seguimiento mortalidad'!C278</f>
        <v>828</v>
      </c>
      <c r="AB263" t="s">
        <v>334</v>
      </c>
      <c r="AC263" s="13">
        <f t="shared" si="27"/>
        <v>1.1019108280254777</v>
      </c>
    </row>
    <row r="264" spans="2:29" x14ac:dyDescent="0.25">
      <c r="B264" t="s">
        <v>392</v>
      </c>
      <c r="C264" s="6">
        <f>+'Tabla seguimiento mortalidad'!C280</f>
        <v>866</v>
      </c>
      <c r="AB264" t="s">
        <v>160</v>
      </c>
      <c r="AC264" s="20">
        <f>Z3</f>
        <v>1.1688967432466548</v>
      </c>
    </row>
    <row r="265" spans="2:29" x14ac:dyDescent="0.25">
      <c r="B265" t="s">
        <v>393</v>
      </c>
      <c r="C265" s="6">
        <f>+'Tabla seguimiento mortalidad'!C281</f>
        <v>910</v>
      </c>
      <c r="AB265" t="s">
        <v>161</v>
      </c>
      <c r="AC265" s="20">
        <f t="shared" ref="AC265:AC267" si="28">Z4</f>
        <v>1.1377870563674322</v>
      </c>
    </row>
    <row r="266" spans="2:29" x14ac:dyDescent="0.25">
      <c r="B266" t="s">
        <v>394</v>
      </c>
      <c r="C266" s="6">
        <f>+'Tabla seguimiento mortalidad'!C282</f>
        <v>859</v>
      </c>
      <c r="AB266" t="s">
        <v>162</v>
      </c>
      <c r="AC266" s="20">
        <f t="shared" si="28"/>
        <v>1.2141740489838457</v>
      </c>
    </row>
    <row r="267" spans="2:29" x14ac:dyDescent="0.25">
      <c r="B267" t="s">
        <v>395</v>
      </c>
      <c r="C267" s="6">
        <f>+'Tabla seguimiento mortalidad'!C283</f>
        <v>778</v>
      </c>
      <c r="AB267" t="s">
        <v>163</v>
      </c>
      <c r="AC267" s="20">
        <f t="shared" si="28"/>
        <v>1.2793555434188968</v>
      </c>
    </row>
    <row r="268" spans="2:29" x14ac:dyDescent="0.25">
      <c r="B268" t="s">
        <v>396</v>
      </c>
      <c r="C268" s="6">
        <f>+'Tabla seguimiento mortalidad'!C284</f>
        <v>802</v>
      </c>
      <c r="AB268" t="s">
        <v>164</v>
      </c>
      <c r="AC268" s="20">
        <f t="shared" ref="AC268:AC284" si="29">Z7</f>
        <v>1.2125340599455041</v>
      </c>
    </row>
    <row r="269" spans="2:29" x14ac:dyDescent="0.25">
      <c r="B269" t="s">
        <v>397</v>
      </c>
      <c r="C269" s="6">
        <f>+'Tabla seguimiento mortalidad'!C285</f>
        <v>766</v>
      </c>
      <c r="AB269" t="s">
        <v>165</v>
      </c>
      <c r="AC269" s="20">
        <f t="shared" si="29"/>
        <v>1.2293046357615895</v>
      </c>
    </row>
    <row r="270" spans="2:29" x14ac:dyDescent="0.25">
      <c r="B270" t="s">
        <v>398</v>
      </c>
      <c r="C270" s="6">
        <f>+'Tabla seguimiento mortalidad'!C286</f>
        <v>816</v>
      </c>
      <c r="AB270" t="s">
        <v>166</v>
      </c>
      <c r="AC270" s="20">
        <f t="shared" si="29"/>
        <v>1.331789229878402</v>
      </c>
    </row>
    <row r="271" spans="2:29" x14ac:dyDescent="0.25">
      <c r="B271" t="s">
        <v>399</v>
      </c>
      <c r="C271" s="6">
        <f>+'Tabla seguimiento mortalidad'!C287</f>
        <v>825</v>
      </c>
      <c r="AB271" t="s">
        <v>167</v>
      </c>
      <c r="AC271" s="20">
        <f t="shared" si="29"/>
        <v>1.2720295622512792</v>
      </c>
    </row>
    <row r="272" spans="2:29" x14ac:dyDescent="0.25">
      <c r="B272" t="s">
        <v>400</v>
      </c>
      <c r="C272" s="6">
        <f>+'Tabla seguimiento mortalidad'!C288</f>
        <v>817</v>
      </c>
      <c r="AB272" t="s">
        <v>168</v>
      </c>
      <c r="AC272" s="20">
        <f t="shared" si="29"/>
        <v>1.2145066066910317</v>
      </c>
    </row>
    <row r="273" spans="2:29" x14ac:dyDescent="0.25">
      <c r="B273" t="s">
        <v>401</v>
      </c>
      <c r="C273" s="6">
        <f>+'Tabla seguimiento mortalidad'!C289</f>
        <v>774</v>
      </c>
      <c r="AB273" t="s">
        <v>169</v>
      </c>
      <c r="AC273" s="20">
        <f t="shared" si="29"/>
        <v>1.1647254575707153</v>
      </c>
    </row>
    <row r="274" spans="2:29" x14ac:dyDescent="0.25">
      <c r="B274" t="s">
        <v>402</v>
      </c>
      <c r="C274" s="6">
        <f>+'Tabla seguimiento mortalidad'!C290</f>
        <v>797</v>
      </c>
      <c r="AB274" t="s">
        <v>170</v>
      </c>
      <c r="AC274" s="20">
        <f t="shared" si="29"/>
        <v>1.1613082039911309</v>
      </c>
    </row>
    <row r="275" spans="2:29" x14ac:dyDescent="0.25">
      <c r="B275" t="s">
        <v>403</v>
      </c>
      <c r="C275" s="6">
        <f>+'Tabla seguimiento mortalidad'!C291</f>
        <v>816</v>
      </c>
      <c r="AB275" t="s">
        <v>171</v>
      </c>
      <c r="AC275" s="20">
        <f t="shared" si="29"/>
        <v>1.2594202898550724</v>
      </c>
    </row>
    <row r="276" spans="2:29" x14ac:dyDescent="0.25">
      <c r="B276" t="s">
        <v>404</v>
      </c>
      <c r="C276" s="6">
        <f>+'Tabla seguimiento mortalidad'!C292</f>
        <v>802</v>
      </c>
      <c r="AB276" t="s">
        <v>172</v>
      </c>
      <c r="AC276" s="20">
        <f t="shared" si="29"/>
        <v>1.2531860662701784</v>
      </c>
    </row>
    <row r="277" spans="2:29" x14ac:dyDescent="0.25">
      <c r="B277" t="s">
        <v>405</v>
      </c>
      <c r="C277" s="6">
        <f>+'Tabla seguimiento mortalidad'!C293</f>
        <v>812</v>
      </c>
      <c r="AB277" t="s">
        <v>173</v>
      </c>
      <c r="AC277" s="20">
        <f t="shared" si="29"/>
        <v>1.2297412567529145</v>
      </c>
    </row>
    <row r="278" spans="2:29" x14ac:dyDescent="0.25">
      <c r="B278" t="s">
        <v>406</v>
      </c>
      <c r="C278" s="6">
        <f>+'Tabla seguimiento mortalidad'!C294</f>
        <v>811</v>
      </c>
      <c r="AB278" t="s">
        <v>174</v>
      </c>
      <c r="AC278" s="20">
        <f t="shared" si="29"/>
        <v>1.1491303108069575</v>
      </c>
    </row>
    <row r="279" spans="2:29" x14ac:dyDescent="0.25">
      <c r="B279" t="s">
        <v>407</v>
      </c>
      <c r="C279" s="6">
        <f>+'Tabla seguimiento mortalidad'!C295</f>
        <v>843</v>
      </c>
      <c r="AB279" t="s">
        <v>175</v>
      </c>
      <c r="AC279" s="20">
        <f t="shared" si="29"/>
        <v>1.4203565267395055</v>
      </c>
    </row>
    <row r="280" spans="2:29" x14ac:dyDescent="0.25">
      <c r="B280" t="s">
        <v>408</v>
      </c>
      <c r="C280" s="6">
        <f>+'Tabla seguimiento mortalidad'!C296</f>
        <v>782</v>
      </c>
      <c r="AB280" t="s">
        <v>176</v>
      </c>
      <c r="AC280" s="20">
        <f t="shared" si="29"/>
        <v>1.3203399765533412</v>
      </c>
    </row>
    <row r="281" spans="2:29" x14ac:dyDescent="0.25">
      <c r="B281" t="s">
        <v>409</v>
      </c>
      <c r="C281" s="6">
        <f>+'Tabla seguimiento mortalidad'!C297</f>
        <v>838</v>
      </c>
      <c r="AB281" t="s">
        <v>177</v>
      </c>
      <c r="AC281" s="20">
        <f t="shared" si="29"/>
        <v>1.2264681090193876</v>
      </c>
    </row>
    <row r="282" spans="2:29" x14ac:dyDescent="0.25">
      <c r="B282" t="s">
        <v>410</v>
      </c>
      <c r="C282" s="6">
        <f>+'Tabla seguimiento mortalidad'!C298</f>
        <v>836</v>
      </c>
      <c r="AB282" t="s">
        <v>178</v>
      </c>
      <c r="AC282" s="20">
        <f t="shared" si="29"/>
        <v>1.2337486457204767</v>
      </c>
    </row>
    <row r="283" spans="2:29" x14ac:dyDescent="0.25">
      <c r="B283" t="s">
        <v>411</v>
      </c>
      <c r="C283" s="6">
        <f>+'Tabla seguimiento mortalidad'!C299</f>
        <v>985</v>
      </c>
      <c r="AB283" t="s">
        <v>179</v>
      </c>
      <c r="AC283" s="20">
        <f t="shared" si="29"/>
        <v>1.2242965367965368</v>
      </c>
    </row>
    <row r="284" spans="2:29" x14ac:dyDescent="0.25">
      <c r="B284" t="s">
        <v>412</v>
      </c>
      <c r="C284" s="6">
        <f>+'Tabla seguimiento mortalidad'!C300</f>
        <v>1043</v>
      </c>
      <c r="AB284" t="s">
        <v>180</v>
      </c>
      <c r="AC284" s="20">
        <f t="shared" si="29"/>
        <v>1.2791975817532291</v>
      </c>
    </row>
    <row r="285" spans="2:29" x14ac:dyDescent="0.25">
      <c r="B285" t="s">
        <v>413</v>
      </c>
      <c r="C285" s="6">
        <f>+'Tabla seguimiento mortalidad'!C301</f>
        <v>1131</v>
      </c>
      <c r="AB285" t="s">
        <v>181</v>
      </c>
      <c r="AC285" s="20">
        <f t="shared" ref="AC285:AC292" si="30">Z24</f>
        <v>1.233679722888356</v>
      </c>
    </row>
    <row r="286" spans="2:29" x14ac:dyDescent="0.25">
      <c r="B286" t="s">
        <v>414</v>
      </c>
      <c r="C286" s="6">
        <f>+'Tabla seguimiento mortalidad'!C302</f>
        <v>1386</v>
      </c>
      <c r="AB286" t="s">
        <v>305</v>
      </c>
      <c r="AC286" s="20">
        <f t="shared" si="30"/>
        <v>1.1482334869431643</v>
      </c>
    </row>
    <row r="287" spans="2:29" x14ac:dyDescent="0.25">
      <c r="B287" t="s">
        <v>415</v>
      </c>
      <c r="C287" s="6">
        <f>+'Tabla seguimiento mortalidad'!C303</f>
        <v>1538</v>
      </c>
      <c r="AB287" t="s">
        <v>306</v>
      </c>
      <c r="AC287" s="20">
        <f t="shared" si="30"/>
        <v>1.2207527975584944</v>
      </c>
    </row>
    <row r="288" spans="2:29" x14ac:dyDescent="0.25">
      <c r="B288" t="s">
        <v>416</v>
      </c>
      <c r="C288" s="6">
        <f>+'Tabla seguimiento mortalidad'!C304</f>
        <v>1910</v>
      </c>
      <c r="AB288" t="s">
        <v>307</v>
      </c>
      <c r="AC288" s="20">
        <f t="shared" si="30"/>
        <v>1.255977850490813</v>
      </c>
    </row>
    <row r="289" spans="2:29" x14ac:dyDescent="0.25">
      <c r="B289" t="s">
        <v>417</v>
      </c>
      <c r="C289" s="6">
        <f>+'Tabla seguimiento mortalidad'!C305</f>
        <v>2081</v>
      </c>
      <c r="AB289" t="s">
        <v>308</v>
      </c>
      <c r="AC289" s="20">
        <f t="shared" si="30"/>
        <v>1.2661050545094152</v>
      </c>
    </row>
    <row r="290" spans="2:29" x14ac:dyDescent="0.25">
      <c r="B290" t="s">
        <v>418</v>
      </c>
      <c r="C290" s="6">
        <f>+'Tabla seguimiento mortalidad'!C306</f>
        <v>2070</v>
      </c>
      <c r="AB290" t="s">
        <v>309</v>
      </c>
      <c r="AC290" s="20">
        <f t="shared" si="30"/>
        <v>1.2568715642178911</v>
      </c>
    </row>
    <row r="291" spans="2:29" x14ac:dyDescent="0.25">
      <c r="B291" t="s">
        <v>419</v>
      </c>
      <c r="C291" s="6">
        <f>+'Tabla seguimiento mortalidad'!C307</f>
        <v>2169</v>
      </c>
      <c r="AB291" t="s">
        <v>310</v>
      </c>
      <c r="AC291" s="20">
        <f t="shared" si="30"/>
        <v>1.2762101993269479</v>
      </c>
    </row>
    <row r="292" spans="2:29" x14ac:dyDescent="0.25">
      <c r="B292" t="s">
        <v>420</v>
      </c>
      <c r="C292" s="6">
        <f>+'Tabla seguimiento mortalidad'!C308</f>
        <v>2085</v>
      </c>
      <c r="AB292" t="s">
        <v>311</v>
      </c>
      <c r="AC292" s="20">
        <f t="shared" si="30"/>
        <v>1.2822477650063857</v>
      </c>
    </row>
    <row r="293" spans="2:29" x14ac:dyDescent="0.25">
      <c r="B293" t="s">
        <v>421</v>
      </c>
      <c r="C293" s="6">
        <f>+'Tabla seguimiento mortalidad'!C309</f>
        <v>1918</v>
      </c>
      <c r="AB293" t="s">
        <v>312</v>
      </c>
      <c r="AC293" s="20">
        <f>Z32</f>
        <v>1.3401650252861326</v>
      </c>
    </row>
    <row r="294" spans="2:29" x14ac:dyDescent="0.25">
      <c r="B294" t="s">
        <v>422</v>
      </c>
      <c r="C294" s="6">
        <f>+'Tabla seguimiento mortalidad'!C310</f>
        <v>1784</v>
      </c>
    </row>
    <row r="295" spans="2:29" x14ac:dyDescent="0.25">
      <c r="B295" t="s">
        <v>423</v>
      </c>
      <c r="C295" s="6">
        <f>+'Tabla seguimiento mortalidad'!C311</f>
        <v>1546</v>
      </c>
    </row>
    <row r="296" spans="2:29" x14ac:dyDescent="0.25">
      <c r="B296" t="s">
        <v>424</v>
      </c>
      <c r="C296" s="6">
        <f>+'Tabla seguimiento mortalidad'!C312</f>
        <v>1456</v>
      </c>
    </row>
    <row r="297" spans="2:29" x14ac:dyDescent="0.25">
      <c r="B297" t="s">
        <v>425</v>
      </c>
      <c r="C297" s="6">
        <f>+'Tabla seguimiento mortalidad'!C313</f>
        <v>1304</v>
      </c>
    </row>
    <row r="298" spans="2:29" x14ac:dyDescent="0.25">
      <c r="B298" t="s">
        <v>426</v>
      </c>
      <c r="C298" s="6">
        <f>+'Tabla seguimiento mortalidad'!C314</f>
        <v>1202</v>
      </c>
    </row>
    <row r="299" spans="2:29" x14ac:dyDescent="0.25">
      <c r="B299" t="s">
        <v>427</v>
      </c>
      <c r="C299" s="6">
        <f>+'Tabla seguimiento mortalidad'!C315</f>
        <v>1188</v>
      </c>
    </row>
    <row r="300" spans="2:29" x14ac:dyDescent="0.25">
      <c r="B300" t="s">
        <v>428</v>
      </c>
      <c r="C300" s="6">
        <f>+'Tabla seguimiento mortalidad'!C316</f>
        <v>1105</v>
      </c>
    </row>
    <row r="301" spans="2:29" x14ac:dyDescent="0.25">
      <c r="B301" t="s">
        <v>429</v>
      </c>
      <c r="C301" s="6">
        <f>+'Tabla seguimiento mortalidad'!C317</f>
        <v>1119</v>
      </c>
    </row>
    <row r="302" spans="2:29" x14ac:dyDescent="0.25">
      <c r="B302" t="s">
        <v>430</v>
      </c>
      <c r="C302" s="6">
        <f>+'Tabla seguimiento mortalidad'!C318</f>
        <v>1069</v>
      </c>
    </row>
    <row r="303" spans="2:29" x14ac:dyDescent="0.25">
      <c r="B303" t="s">
        <v>431</v>
      </c>
      <c r="C303" s="6">
        <f>+'Tabla seguimiento mortalidad'!C319</f>
        <v>1040</v>
      </c>
    </row>
    <row r="304" spans="2:29" x14ac:dyDescent="0.25">
      <c r="B304" t="s">
        <v>432</v>
      </c>
      <c r="C304" s="6">
        <f>+'Tabla seguimiento mortalidad'!C320</f>
        <v>1034</v>
      </c>
    </row>
    <row r="305" spans="2:3" x14ac:dyDescent="0.25">
      <c r="B305" t="s">
        <v>433</v>
      </c>
      <c r="C305" s="6">
        <f>+'Tabla seguimiento mortalidad'!C321</f>
        <v>971</v>
      </c>
    </row>
    <row r="306" spans="2:3" x14ac:dyDescent="0.25">
      <c r="B306" t="s">
        <v>434</v>
      </c>
      <c r="C306" s="6">
        <f>+'Tabla seguimiento mortalidad'!C322</f>
        <v>940</v>
      </c>
    </row>
    <row r="307" spans="2:3" x14ac:dyDescent="0.25">
      <c r="B307" t="s">
        <v>435</v>
      </c>
      <c r="C307" s="6">
        <f>+'Tabla seguimiento mortalidad'!C323</f>
        <v>932</v>
      </c>
    </row>
    <row r="308" spans="2:3" x14ac:dyDescent="0.25">
      <c r="B308" t="s">
        <v>436</v>
      </c>
      <c r="C308" s="6">
        <f>+'Tabla seguimiento mortalidad'!C324</f>
        <v>948</v>
      </c>
    </row>
    <row r="309" spans="2:3" x14ac:dyDescent="0.25">
      <c r="B309" t="s">
        <v>437</v>
      </c>
      <c r="C309" s="6">
        <f>+'Tabla seguimiento mortalidad'!C325</f>
        <v>960</v>
      </c>
    </row>
    <row r="310" spans="2:3" x14ac:dyDescent="0.25">
      <c r="B310" t="s">
        <v>438</v>
      </c>
      <c r="C310" s="6">
        <f>+'Tabla seguimiento mortalidad'!C326</f>
        <v>984</v>
      </c>
    </row>
    <row r="311" spans="2:3" x14ac:dyDescent="0.25">
      <c r="B311" t="s">
        <v>439</v>
      </c>
      <c r="C311" s="6">
        <f>+'Tabla seguimiento mortalidad'!C327</f>
        <v>982</v>
      </c>
    </row>
    <row r="312" spans="2:3" x14ac:dyDescent="0.25">
      <c r="B312" t="s">
        <v>440</v>
      </c>
      <c r="C312" s="6">
        <f>+'Tabla seguimiento mortalidad'!C328</f>
        <v>1002</v>
      </c>
    </row>
    <row r="313" spans="2:3" x14ac:dyDescent="0.25">
      <c r="B313" t="s">
        <v>441</v>
      </c>
      <c r="C313" s="6">
        <f>+'Tabla seguimiento mortalidad'!C329</f>
        <v>1079</v>
      </c>
    </row>
    <row r="314" spans="2:3" x14ac:dyDescent="0.25">
      <c r="B314" t="s">
        <v>442</v>
      </c>
      <c r="C314" s="6">
        <f>+'Tabla seguimiento mortalidad'!C330</f>
        <v>1029</v>
      </c>
    </row>
    <row r="315" spans="2:3" x14ac:dyDescent="0.25">
      <c r="B315" t="s">
        <v>443</v>
      </c>
      <c r="C315" s="6">
        <f>+'Tabla seguimiento mortalidad'!C331</f>
        <v>1088</v>
      </c>
    </row>
    <row r="316" spans="2:3" x14ac:dyDescent="0.25">
      <c r="B316" t="s">
        <v>444</v>
      </c>
      <c r="C316" s="6">
        <f>+'Tabla seguimiento mortalidad'!C332</f>
        <v>1178</v>
      </c>
    </row>
    <row r="317" spans="2:3" x14ac:dyDescent="0.25">
      <c r="B317" t="s">
        <v>471</v>
      </c>
      <c r="C317" s="6">
        <f>+'Tabla seguimiento mortalidad'!C334</f>
        <v>1139</v>
      </c>
    </row>
    <row r="318" spans="2:3" x14ac:dyDescent="0.25">
      <c r="B318" t="s">
        <v>472</v>
      </c>
      <c r="C318" s="6">
        <f>+'Tabla seguimiento mortalidad'!C335</f>
        <v>1182</v>
      </c>
    </row>
    <row r="319" spans="2:3" x14ac:dyDescent="0.25">
      <c r="B319" t="s">
        <v>473</v>
      </c>
      <c r="C319" s="6">
        <f>+'Tabla seguimiento mortalidad'!C336</f>
        <v>1205</v>
      </c>
    </row>
    <row r="320" spans="2:3" x14ac:dyDescent="0.25">
      <c r="B320" t="s">
        <v>474</v>
      </c>
      <c r="C320" s="6">
        <f>+'Tabla seguimiento mortalidad'!C337</f>
        <v>1076</v>
      </c>
    </row>
    <row r="321" spans="2:3" x14ac:dyDescent="0.25">
      <c r="B321" t="s">
        <v>475</v>
      </c>
      <c r="C321" s="6">
        <f>+'Tabla seguimiento mortalidad'!C338</f>
        <v>1110</v>
      </c>
    </row>
    <row r="322" spans="2:3" x14ac:dyDescent="0.25">
      <c r="B322" t="s">
        <v>476</v>
      </c>
      <c r="C322" s="6">
        <f>+'Tabla seguimiento mortalidad'!C339</f>
        <v>1057</v>
      </c>
    </row>
    <row r="323" spans="2:3" x14ac:dyDescent="0.25">
      <c r="B323" t="s">
        <v>477</v>
      </c>
      <c r="C323" s="6">
        <f>+'Tabla seguimiento mortalidad'!C340</f>
        <v>1019</v>
      </c>
    </row>
    <row r="324" spans="2:3" x14ac:dyDescent="0.25">
      <c r="B324" t="s">
        <v>478</v>
      </c>
      <c r="C324" s="6">
        <f>+'Tabla seguimiento mortalidad'!C341</f>
        <v>1013</v>
      </c>
    </row>
    <row r="325" spans="2:3" x14ac:dyDescent="0.25">
      <c r="B325" t="s">
        <v>479</v>
      </c>
      <c r="C325" s="6">
        <f>+'Tabla seguimiento mortalidad'!C342</f>
        <v>1076</v>
      </c>
    </row>
    <row r="326" spans="2:3" x14ac:dyDescent="0.25">
      <c r="B326" t="s">
        <v>480</v>
      </c>
      <c r="C326" s="6">
        <f>+'Tabla seguimiento mortalidad'!C343</f>
        <v>1083</v>
      </c>
    </row>
    <row r="327" spans="2:3" x14ac:dyDescent="0.25">
      <c r="B327" t="s">
        <v>481</v>
      </c>
      <c r="C327" s="6">
        <f>+'Tabla seguimiento mortalidad'!C344</f>
        <v>1222</v>
      </c>
    </row>
    <row r="328" spans="2:3" x14ac:dyDescent="0.25">
      <c r="B328" t="s">
        <v>482</v>
      </c>
      <c r="C328" s="6">
        <f>+'Tabla seguimiento mortalidad'!C345</f>
        <v>1434</v>
      </c>
    </row>
    <row r="329" spans="2:3" x14ac:dyDescent="0.25">
      <c r="B329" t="s">
        <v>483</v>
      </c>
      <c r="C329" s="6">
        <f>+'Tabla seguimiento mortalidad'!C346</f>
        <v>1757</v>
      </c>
    </row>
    <row r="330" spans="2:3" x14ac:dyDescent="0.25">
      <c r="B330" t="s">
        <v>484</v>
      </c>
      <c r="C330" s="6">
        <f>+'Tabla seguimiento mortalidad'!C347</f>
        <v>2033</v>
      </c>
    </row>
    <row r="331" spans="2:3" x14ac:dyDescent="0.25">
      <c r="B331" t="s">
        <v>485</v>
      </c>
      <c r="C331" s="6">
        <f>+'Tabla seguimiento mortalidad'!C348</f>
        <v>2402</v>
      </c>
    </row>
    <row r="332" spans="2:3" x14ac:dyDescent="0.25">
      <c r="B332" t="s">
        <v>486</v>
      </c>
      <c r="C332" s="6">
        <f>+'Tabla seguimiento mortalidad'!C349</f>
        <v>2400</v>
      </c>
    </row>
    <row r="333" spans="2:3" x14ac:dyDescent="0.25">
      <c r="B333" t="s">
        <v>487</v>
      </c>
      <c r="C333" s="6">
        <f>+'Tabla seguimiento mortalidad'!C350</f>
        <v>2291</v>
      </c>
    </row>
    <row r="334" spans="2:3" x14ac:dyDescent="0.25">
      <c r="B334" t="s">
        <v>488</v>
      </c>
      <c r="C334" s="6">
        <f>+'Tabla seguimiento mortalidad'!C351</f>
        <v>2073</v>
      </c>
    </row>
    <row r="335" spans="2:3" x14ac:dyDescent="0.25">
      <c r="B335" t="s">
        <v>489</v>
      </c>
      <c r="C335" s="6">
        <f>+'Tabla seguimiento mortalidad'!C352</f>
        <v>1917</v>
      </c>
    </row>
    <row r="336" spans="2:3" x14ac:dyDescent="0.25">
      <c r="B336" t="s">
        <v>490</v>
      </c>
      <c r="C336" s="6">
        <f>+'Tabla seguimiento mortalidad'!C353</f>
        <v>1761</v>
      </c>
    </row>
    <row r="337" spans="2:3" x14ac:dyDescent="0.25">
      <c r="B337" t="s">
        <v>491</v>
      </c>
      <c r="C337" s="6">
        <f>+'Tabla seguimiento mortalidad'!C354</f>
        <v>1741</v>
      </c>
    </row>
    <row r="338" spans="2:3" x14ac:dyDescent="0.25">
      <c r="B338" t="s">
        <v>492</v>
      </c>
      <c r="C338" s="6">
        <f>+'Tabla seguimiento mortalidad'!C355</f>
        <v>1665</v>
      </c>
    </row>
    <row r="339" spans="2:3" x14ac:dyDescent="0.25">
      <c r="B339" t="s">
        <v>493</v>
      </c>
      <c r="C339" s="6">
        <f>+'Tabla seguimiento mortalidad'!C356</f>
        <v>1609</v>
      </c>
    </row>
    <row r="340" spans="2:3" x14ac:dyDescent="0.25">
      <c r="B340" t="s">
        <v>494</v>
      </c>
      <c r="C340" s="6">
        <f>+'Tabla seguimiento mortalidad'!C357</f>
        <v>1554</v>
      </c>
    </row>
    <row r="341" spans="2:3" x14ac:dyDescent="0.25">
      <c r="B341" t="s">
        <v>495</v>
      </c>
      <c r="C341" s="6">
        <f>+'Tabla seguimiento mortalidad'!C358</f>
        <v>1642</v>
      </c>
    </row>
    <row r="342" spans="2:3" x14ac:dyDescent="0.25">
      <c r="B342" t="s">
        <v>496</v>
      </c>
      <c r="C342" s="6">
        <f>+'Tabla seguimiento mortalidad'!C359</f>
        <v>1645</v>
      </c>
    </row>
    <row r="343" spans="2:3" x14ac:dyDescent="0.25">
      <c r="B343" t="s">
        <v>497</v>
      </c>
      <c r="C343" s="6">
        <f>+'Tabla seguimiento mortalidad'!C360</f>
        <v>1480</v>
      </c>
    </row>
    <row r="344" spans="2:3" x14ac:dyDescent="0.25">
      <c r="B344" t="s">
        <v>498</v>
      </c>
      <c r="C344" s="6">
        <f>+'Tabla seguimiento mortalidad'!C361</f>
        <v>1400</v>
      </c>
    </row>
    <row r="345" spans="2:3" x14ac:dyDescent="0.25">
      <c r="B345" t="s">
        <v>499</v>
      </c>
      <c r="C345" s="6">
        <f>+'Tabla seguimiento mortalidad'!C362</f>
        <v>1313</v>
      </c>
    </row>
    <row r="346" spans="2:3" x14ac:dyDescent="0.25">
      <c r="B346" t="s">
        <v>500</v>
      </c>
      <c r="C346" s="6">
        <f>+'Tabla seguimiento mortalidad'!C363</f>
        <v>1205</v>
      </c>
    </row>
    <row r="347" spans="2:3" x14ac:dyDescent="0.25">
      <c r="B347" t="s">
        <v>501</v>
      </c>
      <c r="C347" s="6">
        <f>+'Tabla seguimiento mortalidad'!C364</f>
        <v>1043</v>
      </c>
    </row>
    <row r="348" spans="2:3" x14ac:dyDescent="0.25">
      <c r="B348" t="s">
        <v>502</v>
      </c>
      <c r="C348" s="6">
        <f>+'Tabla seguimiento mortalidad'!C365</f>
        <v>993</v>
      </c>
    </row>
    <row r="349" spans="2:3" x14ac:dyDescent="0.25">
      <c r="B349" t="s">
        <v>503</v>
      </c>
      <c r="C349" s="6">
        <f>+'Tabla seguimiento mortalidad'!C366</f>
        <v>1011</v>
      </c>
    </row>
    <row r="350" spans="2:3" x14ac:dyDescent="0.25">
      <c r="B350" t="s">
        <v>504</v>
      </c>
      <c r="C350" s="6">
        <f>+'Tabla seguimiento mortalidad'!C367</f>
        <v>967</v>
      </c>
    </row>
    <row r="351" spans="2:3" x14ac:dyDescent="0.25">
      <c r="B351" t="s">
        <v>505</v>
      </c>
      <c r="C351" s="6">
        <f>+'Tabla seguimiento mortalidad'!C368</f>
        <v>919</v>
      </c>
    </row>
    <row r="352" spans="2:3" x14ac:dyDescent="0.25">
      <c r="B352" t="s">
        <v>506</v>
      </c>
      <c r="C352" s="6">
        <f>+'Tabla seguimiento mortalidad'!C369</f>
        <v>895</v>
      </c>
    </row>
    <row r="353" spans="2:3" x14ac:dyDescent="0.25">
      <c r="B353" t="s">
        <v>507</v>
      </c>
      <c r="C353" s="6">
        <f>+'Tabla seguimiento mortalidad'!C370</f>
        <v>908</v>
      </c>
    </row>
    <row r="354" spans="2:3" x14ac:dyDescent="0.25">
      <c r="B354" t="s">
        <v>508</v>
      </c>
      <c r="C354" s="6">
        <f>+'Tabla seguimiento mortalidad'!C371</f>
        <v>928</v>
      </c>
    </row>
    <row r="355" spans="2:3" x14ac:dyDescent="0.25">
      <c r="B355" t="s">
        <v>509</v>
      </c>
      <c r="C355" s="6">
        <f>+'Tabla seguimiento mortalidad'!C372</f>
        <v>935</v>
      </c>
    </row>
    <row r="356" spans="2:3" x14ac:dyDescent="0.25">
      <c r="B356" t="s">
        <v>510</v>
      </c>
      <c r="C356" s="6">
        <f>+'Tabla seguimiento mortalidad'!C373</f>
        <v>945</v>
      </c>
    </row>
    <row r="357" spans="2:3" x14ac:dyDescent="0.25">
      <c r="B357" t="s">
        <v>511</v>
      </c>
      <c r="C357" s="6">
        <f>+'Tabla seguimiento mortalidad'!C374</f>
        <v>872</v>
      </c>
    </row>
    <row r="358" spans="2:3" x14ac:dyDescent="0.25">
      <c r="B358" t="s">
        <v>512</v>
      </c>
      <c r="C358" s="6">
        <f>+'Tabla seguimiento mortalidad'!C375</f>
        <v>886</v>
      </c>
    </row>
    <row r="359" spans="2:3" x14ac:dyDescent="0.25">
      <c r="B359" t="s">
        <v>513</v>
      </c>
      <c r="C359" s="6">
        <f>+'Tabla seguimiento mortalidad'!C376</f>
        <v>891</v>
      </c>
    </row>
    <row r="360" spans="2:3" x14ac:dyDescent="0.25">
      <c r="B360" t="s">
        <v>514</v>
      </c>
      <c r="C360" s="6">
        <f>+'Tabla seguimiento mortalidad'!C377</f>
        <v>967</v>
      </c>
    </row>
    <row r="361" spans="2:3" x14ac:dyDescent="0.25">
      <c r="B361" t="s">
        <v>515</v>
      </c>
      <c r="C361" s="6">
        <f>+'Tabla seguimiento mortalidad'!C378</f>
        <v>953</v>
      </c>
    </row>
    <row r="362" spans="2:3" x14ac:dyDescent="0.25">
      <c r="B362" t="s">
        <v>516</v>
      </c>
      <c r="C362" s="6">
        <f>+'Tabla seguimiento mortalidad'!C379</f>
        <v>964</v>
      </c>
    </row>
    <row r="363" spans="2:3" x14ac:dyDescent="0.25">
      <c r="B363" t="s">
        <v>517</v>
      </c>
      <c r="C363" s="6">
        <f>+'Tabla seguimiento mortalidad'!C380</f>
        <v>936</v>
      </c>
    </row>
    <row r="364" spans="2:3" x14ac:dyDescent="0.25">
      <c r="B364" t="s">
        <v>518</v>
      </c>
      <c r="C364" s="6">
        <f>+'Tabla seguimiento mortalidad'!C381</f>
        <v>976</v>
      </c>
    </row>
    <row r="365" spans="2:3" x14ac:dyDescent="0.25">
      <c r="B365" t="s">
        <v>519</v>
      </c>
      <c r="C365" s="6">
        <f>+'Tabla seguimiento mortalidad'!C382</f>
        <v>1081</v>
      </c>
    </row>
    <row r="366" spans="2:3" x14ac:dyDescent="0.25">
      <c r="B366" t="s">
        <v>520</v>
      </c>
      <c r="C366" s="6">
        <f>+'Tabla seguimiento mortalidad'!C383</f>
        <v>977</v>
      </c>
    </row>
    <row r="367" spans="2:3" x14ac:dyDescent="0.25">
      <c r="B367" t="s">
        <v>521</v>
      </c>
      <c r="C367" s="6">
        <f>+'Tabla seguimiento mortalidad'!C384</f>
        <v>1032</v>
      </c>
    </row>
    <row r="368" spans="2:3" x14ac:dyDescent="0.25">
      <c r="B368" t="s">
        <v>522</v>
      </c>
      <c r="C368" s="6">
        <f>+'Tabla seguimiento mortalidad'!C385</f>
        <v>1020</v>
      </c>
    </row>
    <row r="369" spans="2:3" x14ac:dyDescent="0.25">
      <c r="B369" t="s">
        <v>449</v>
      </c>
      <c r="C369" s="6">
        <f>+'Tabla seguimiento mortalidad'!C387</f>
        <v>1098</v>
      </c>
    </row>
    <row r="370" spans="2:3" x14ac:dyDescent="0.25">
      <c r="B370" t="s">
        <v>450</v>
      </c>
      <c r="C370" s="6">
        <f>+'Tabla seguimiento mortalidad'!C388</f>
        <v>1159</v>
      </c>
    </row>
    <row r="371" spans="2:3" x14ac:dyDescent="0.25">
      <c r="B371" t="s">
        <v>451</v>
      </c>
      <c r="C371" s="6">
        <f>+'Tabla seguimiento mortalidad'!C389</f>
        <v>1351</v>
      </c>
    </row>
    <row r="372" spans="2:3" x14ac:dyDescent="0.25">
      <c r="B372" t="s">
        <v>452</v>
      </c>
      <c r="C372" s="6">
        <f>+'Tabla seguimiento mortalidad'!C390</f>
        <v>1348</v>
      </c>
    </row>
    <row r="373" spans="2:3" x14ac:dyDescent="0.25">
      <c r="B373" t="s">
        <v>453</v>
      </c>
      <c r="C373" s="6">
        <f>+'Tabla seguimiento mortalidad'!C391</f>
        <v>1252</v>
      </c>
    </row>
    <row r="374" spans="2:3" x14ac:dyDescent="0.25">
      <c r="B374" t="s">
        <v>454</v>
      </c>
      <c r="C374" s="6">
        <f>+'Tabla seguimiento mortalidad'!C392</f>
        <v>1135</v>
      </c>
    </row>
    <row r="375" spans="2:3" x14ac:dyDescent="0.25">
      <c r="B375" t="s">
        <v>455</v>
      </c>
      <c r="C375" s="6">
        <f>+'Tabla seguimiento mortalidad'!C393</f>
        <v>1023</v>
      </c>
    </row>
    <row r="376" spans="2:3" x14ac:dyDescent="0.25">
      <c r="B376" t="s">
        <v>456</v>
      </c>
      <c r="C376" s="6">
        <f>+'Tabla seguimiento mortalidad'!C394</f>
        <v>946</v>
      </c>
    </row>
    <row r="377" spans="2:3" x14ac:dyDescent="0.25">
      <c r="B377" t="s">
        <v>457</v>
      </c>
      <c r="C377" s="6">
        <f>+'Tabla seguimiento mortalidad'!C395</f>
        <v>855</v>
      </c>
    </row>
    <row r="378" spans="2:3" x14ac:dyDescent="0.25">
      <c r="B378" t="s">
        <v>458</v>
      </c>
      <c r="C378" s="6">
        <f>+'Tabla seguimiento mortalidad'!C396</f>
        <v>832</v>
      </c>
    </row>
    <row r="379" spans="2:3" x14ac:dyDescent="0.25">
      <c r="B379" t="s">
        <v>459</v>
      </c>
      <c r="C379" s="6">
        <f>+'Tabla seguimiento mortalidad'!C397</f>
        <v>836</v>
      </c>
    </row>
    <row r="380" spans="2:3" x14ac:dyDescent="0.25">
      <c r="B380" t="s">
        <v>460</v>
      </c>
      <c r="C380" s="6">
        <f>+'Tabla seguimiento mortalidad'!C398</f>
        <v>845</v>
      </c>
    </row>
    <row r="381" spans="2:3" x14ac:dyDescent="0.25">
      <c r="B381" t="s">
        <v>461</v>
      </c>
      <c r="C381" s="6">
        <f>+'Tabla seguimiento mortalidad'!C399</f>
        <v>844</v>
      </c>
    </row>
    <row r="382" spans="2:3" x14ac:dyDescent="0.25">
      <c r="B382" t="s">
        <v>462</v>
      </c>
      <c r="C382" s="6">
        <f>+'Tabla seguimiento mortalidad'!C400</f>
        <v>839</v>
      </c>
    </row>
    <row r="383" spans="2:3" x14ac:dyDescent="0.25">
      <c r="B383" t="s">
        <v>463</v>
      </c>
      <c r="C383" s="6">
        <f>+'Tabla seguimiento mortalidad'!C401</f>
        <v>819</v>
      </c>
    </row>
    <row r="384" spans="2:3" x14ac:dyDescent="0.25">
      <c r="B384" t="s">
        <v>464</v>
      </c>
      <c r="C384" s="6">
        <f>+'Tabla seguimiento mortalidad'!C402</f>
        <v>835</v>
      </c>
    </row>
    <row r="385" spans="1:3" x14ac:dyDescent="0.25">
      <c r="B385" t="s">
        <v>465</v>
      </c>
      <c r="C385" s="6">
        <f>+'Tabla seguimiento mortalidad'!C403</f>
        <v>811</v>
      </c>
    </row>
    <row r="386" spans="1:3" x14ac:dyDescent="0.25">
      <c r="B386" t="s">
        <v>466</v>
      </c>
      <c r="C386" s="6">
        <f>+'Tabla seguimiento mortalidad'!C404</f>
        <v>858</v>
      </c>
    </row>
    <row r="387" spans="1:3" x14ac:dyDescent="0.25">
      <c r="B387" t="s">
        <v>467</v>
      </c>
      <c r="C387" s="6">
        <f>+'Tabla seguimiento mortalidad'!C405</f>
        <v>923</v>
      </c>
    </row>
    <row r="388" spans="1:3" x14ac:dyDescent="0.25">
      <c r="B388" t="s">
        <v>468</v>
      </c>
      <c r="C388" s="6">
        <f>+'Tabla seguimiento mortalidad'!C406</f>
        <v>918</v>
      </c>
    </row>
    <row r="389" spans="1:3" x14ac:dyDescent="0.25">
      <c r="B389" t="s">
        <v>469</v>
      </c>
      <c r="C389" s="6">
        <f>+'Tabla seguimiento mortalidad'!C407</f>
        <v>875</v>
      </c>
    </row>
    <row r="390" spans="1:3" x14ac:dyDescent="0.25">
      <c r="B390" t="s">
        <v>470</v>
      </c>
      <c r="C390" s="6">
        <f>+'Tabla seguimiento mortalidad'!C408</f>
        <v>908</v>
      </c>
    </row>
    <row r="391" spans="1:3" x14ac:dyDescent="0.25">
      <c r="A391">
        <v>23</v>
      </c>
      <c r="B391" t="str">
        <f t="shared" ref="B391:B420" si="31">+CONCATENATE("semana ",A391,"-2022")</f>
        <v>semana 23-2022</v>
      </c>
      <c r="C391" s="6">
        <f>+'Tabla seguimiento mortalidad'!C409</f>
        <v>962</v>
      </c>
    </row>
    <row r="392" spans="1:3" x14ac:dyDescent="0.25">
      <c r="A392">
        <v>24</v>
      </c>
      <c r="B392" t="str">
        <f t="shared" si="31"/>
        <v>semana 24-2022</v>
      </c>
      <c r="C392" s="6">
        <f>+'Tabla seguimiento mortalidad'!C410</f>
        <v>950</v>
      </c>
    </row>
    <row r="393" spans="1:3" x14ac:dyDescent="0.25">
      <c r="A393">
        <v>25</v>
      </c>
      <c r="B393" t="str">
        <f t="shared" si="31"/>
        <v>semana 25-2022</v>
      </c>
      <c r="C393" s="6">
        <f>+'Tabla seguimiento mortalidad'!C411</f>
        <v>905</v>
      </c>
    </row>
    <row r="394" spans="1:3" x14ac:dyDescent="0.25">
      <c r="A394">
        <v>26</v>
      </c>
      <c r="B394" t="str">
        <f t="shared" si="31"/>
        <v>semana 26-2022</v>
      </c>
      <c r="C394" s="6">
        <f>+'Tabla seguimiento mortalidad'!C412</f>
        <v>977</v>
      </c>
    </row>
    <row r="395" spans="1:3" x14ac:dyDescent="0.25">
      <c r="A395">
        <v>27</v>
      </c>
      <c r="B395" t="str">
        <f t="shared" si="31"/>
        <v>semana 27-2022</v>
      </c>
      <c r="C395" s="6">
        <f>+'Tabla seguimiento mortalidad'!C413</f>
        <v>1027</v>
      </c>
    </row>
    <row r="396" spans="1:3" x14ac:dyDescent="0.25">
      <c r="A396">
        <v>28</v>
      </c>
      <c r="B396" t="str">
        <f t="shared" si="31"/>
        <v>semana 28-2022</v>
      </c>
      <c r="C396" s="6">
        <f>+'Tabla seguimiento mortalidad'!C414</f>
        <v>1065</v>
      </c>
    </row>
    <row r="397" spans="1:3" x14ac:dyDescent="0.25">
      <c r="A397">
        <v>29</v>
      </c>
      <c r="B397" t="str">
        <f t="shared" si="31"/>
        <v>semana 29-2022</v>
      </c>
      <c r="C397" s="6">
        <f>+'Tabla seguimiento mortalidad'!C415</f>
        <v>864</v>
      </c>
    </row>
    <row r="398" spans="1:3" x14ac:dyDescent="0.25">
      <c r="A398">
        <v>30</v>
      </c>
      <c r="B398" t="str">
        <f t="shared" si="31"/>
        <v>semana 30-2022</v>
      </c>
      <c r="C398" s="6">
        <f>+'Tabla seguimiento mortalidad'!C416</f>
        <v>886</v>
      </c>
    </row>
    <row r="399" spans="1:3" x14ac:dyDescent="0.25">
      <c r="A399">
        <v>31</v>
      </c>
      <c r="B399" t="str">
        <f t="shared" si="31"/>
        <v>semana 31-2022</v>
      </c>
      <c r="C399" s="6">
        <f>+'Tabla seguimiento mortalidad'!C417</f>
        <v>896</v>
      </c>
    </row>
    <row r="400" spans="1:3" x14ac:dyDescent="0.25">
      <c r="A400">
        <v>32</v>
      </c>
      <c r="B400" t="str">
        <f t="shared" si="31"/>
        <v>semana 32-2022</v>
      </c>
      <c r="C400" s="6">
        <f>+'Tabla seguimiento mortalidad'!C418</f>
        <v>967</v>
      </c>
    </row>
    <row r="401" spans="1:3" x14ac:dyDescent="0.25">
      <c r="A401">
        <v>33</v>
      </c>
      <c r="B401" t="str">
        <f t="shared" si="31"/>
        <v>semana 33-2022</v>
      </c>
      <c r="C401" s="6">
        <f>+'Tabla seguimiento mortalidad'!C419</f>
        <v>910</v>
      </c>
    </row>
    <row r="402" spans="1:3" x14ac:dyDescent="0.25">
      <c r="A402">
        <v>34</v>
      </c>
      <c r="B402" t="str">
        <f t="shared" si="31"/>
        <v>semana 34-2022</v>
      </c>
      <c r="C402" s="6">
        <f>+'Tabla seguimiento mortalidad'!C420</f>
        <v>889</v>
      </c>
    </row>
    <row r="403" spans="1:3" x14ac:dyDescent="0.25">
      <c r="A403">
        <v>35</v>
      </c>
      <c r="B403" t="str">
        <f t="shared" si="31"/>
        <v>semana 35-2022</v>
      </c>
      <c r="C403" s="6">
        <f>+'Tabla seguimiento mortalidad'!C421</f>
        <v>911</v>
      </c>
    </row>
    <row r="404" spans="1:3" x14ac:dyDescent="0.25">
      <c r="A404">
        <v>36</v>
      </c>
      <c r="B404" t="str">
        <f t="shared" si="31"/>
        <v>semana 36-2022</v>
      </c>
      <c r="C404" s="6">
        <f>+'Tabla seguimiento mortalidad'!C422</f>
        <v>899</v>
      </c>
    </row>
    <row r="405" spans="1:3" x14ac:dyDescent="0.25">
      <c r="A405">
        <v>37</v>
      </c>
      <c r="B405" t="str">
        <f t="shared" si="31"/>
        <v>semana 37-2022</v>
      </c>
      <c r="C405" s="6">
        <f>+'Tabla seguimiento mortalidad'!C423</f>
        <v>842</v>
      </c>
    </row>
    <row r="406" spans="1:3" x14ac:dyDescent="0.25">
      <c r="A406">
        <v>38</v>
      </c>
      <c r="B406" t="str">
        <f t="shared" si="31"/>
        <v>semana 38-2022</v>
      </c>
      <c r="C406" s="6">
        <f>+'Tabla seguimiento mortalidad'!C424</f>
        <v>856</v>
      </c>
    </row>
    <row r="407" spans="1:3" x14ac:dyDescent="0.25">
      <c r="A407">
        <v>39</v>
      </c>
      <c r="B407" t="str">
        <f t="shared" si="31"/>
        <v>semana 39-2022</v>
      </c>
      <c r="C407" s="6">
        <f>+'Tabla seguimiento mortalidad'!C425</f>
        <v>855</v>
      </c>
    </row>
    <row r="408" spans="1:3" x14ac:dyDescent="0.25">
      <c r="A408">
        <v>40</v>
      </c>
      <c r="B408" t="str">
        <f t="shared" si="31"/>
        <v>semana 40-2022</v>
      </c>
      <c r="C408" s="6">
        <f>+'Tabla seguimiento mortalidad'!C426</f>
        <v>898</v>
      </c>
    </row>
    <row r="409" spans="1:3" x14ac:dyDescent="0.25">
      <c r="A409">
        <v>41</v>
      </c>
      <c r="B409" t="str">
        <f t="shared" si="31"/>
        <v>semana 41-2022</v>
      </c>
      <c r="C409" s="6">
        <f>+'Tabla seguimiento mortalidad'!C427</f>
        <v>900</v>
      </c>
    </row>
    <row r="410" spans="1:3" x14ac:dyDescent="0.25">
      <c r="A410">
        <v>42</v>
      </c>
      <c r="B410" t="str">
        <f t="shared" si="31"/>
        <v>semana 42-2022</v>
      </c>
      <c r="C410" s="6">
        <f>+'Tabla seguimiento mortalidad'!C428</f>
        <v>954</v>
      </c>
    </row>
    <row r="411" spans="1:3" x14ac:dyDescent="0.25">
      <c r="A411">
        <v>43</v>
      </c>
      <c r="B411" t="str">
        <f t="shared" si="31"/>
        <v>semana 43-2022</v>
      </c>
      <c r="C411" s="6">
        <f>+'Tabla seguimiento mortalidad'!C429</f>
        <v>878</v>
      </c>
    </row>
    <row r="412" spans="1:3" x14ac:dyDescent="0.25">
      <c r="A412">
        <v>44</v>
      </c>
      <c r="B412" t="str">
        <f t="shared" si="31"/>
        <v>semana 44-2022</v>
      </c>
      <c r="C412" s="6">
        <f>+'Tabla seguimiento mortalidad'!C430</f>
        <v>849</v>
      </c>
    </row>
    <row r="413" spans="1:3" x14ac:dyDescent="0.25">
      <c r="A413">
        <v>45</v>
      </c>
      <c r="B413" t="str">
        <f t="shared" si="31"/>
        <v>semana 45-2022</v>
      </c>
      <c r="C413" s="6">
        <f>+'Tabla seguimiento mortalidad'!C431</f>
        <v>927</v>
      </c>
    </row>
    <row r="414" spans="1:3" x14ac:dyDescent="0.25">
      <c r="A414">
        <v>46</v>
      </c>
      <c r="B414" t="str">
        <f t="shared" si="31"/>
        <v>semana 46-2022</v>
      </c>
      <c r="C414" s="6">
        <f>+'Tabla seguimiento mortalidad'!C432</f>
        <v>925</v>
      </c>
    </row>
    <row r="415" spans="1:3" x14ac:dyDescent="0.25">
      <c r="A415">
        <v>47</v>
      </c>
      <c r="B415" t="str">
        <f t="shared" si="31"/>
        <v>semana 47-2022</v>
      </c>
      <c r="C415" s="6">
        <f>+'Tabla seguimiento mortalidad'!C433</f>
        <v>951</v>
      </c>
    </row>
    <row r="416" spans="1:3" x14ac:dyDescent="0.25">
      <c r="A416">
        <v>48</v>
      </c>
      <c r="B416" t="str">
        <f t="shared" si="31"/>
        <v>semana 48-2022</v>
      </c>
      <c r="C416" s="6">
        <f>+'Tabla seguimiento mortalidad'!C434</f>
        <v>918</v>
      </c>
    </row>
    <row r="417" spans="1:3" x14ac:dyDescent="0.25">
      <c r="A417">
        <v>49</v>
      </c>
      <c r="B417" t="str">
        <f t="shared" si="31"/>
        <v>semana 49-2022</v>
      </c>
      <c r="C417" s="6">
        <f>+'Tabla seguimiento mortalidad'!C435</f>
        <v>902</v>
      </c>
    </row>
    <row r="418" spans="1:3" x14ac:dyDescent="0.25">
      <c r="A418">
        <v>50</v>
      </c>
      <c r="B418" t="str">
        <f t="shared" si="31"/>
        <v>semana 50-2022</v>
      </c>
      <c r="C418" s="6">
        <f>+'Tabla seguimiento mortalidad'!C436</f>
        <v>894</v>
      </c>
    </row>
    <row r="419" spans="1:3" x14ac:dyDescent="0.25">
      <c r="A419">
        <v>51</v>
      </c>
      <c r="B419" t="str">
        <f t="shared" si="31"/>
        <v>semana 51-2022</v>
      </c>
      <c r="C419" s="6">
        <f>+'Tabla seguimiento mortalidad'!C437</f>
        <v>834</v>
      </c>
    </row>
    <row r="420" spans="1:3" x14ac:dyDescent="0.25">
      <c r="A420">
        <v>52</v>
      </c>
      <c r="B420" t="str">
        <f t="shared" si="31"/>
        <v>semana 52-2022</v>
      </c>
      <c r="C420" s="6">
        <f>+'Tabla seguimiento mortalidad'!C438</f>
        <v>912</v>
      </c>
    </row>
    <row r="421" spans="1:3" x14ac:dyDescent="0.25">
      <c r="A421">
        <v>1</v>
      </c>
      <c r="B421" t="str">
        <f>+CONCATENATE("semana ",A421,"-2023pr")</f>
        <v>semana 1-2023pr</v>
      </c>
      <c r="C421" s="6">
        <f>+'Tabla seguimiento mortalidad'!C440</f>
        <v>888</v>
      </c>
    </row>
    <row r="422" spans="1:3" x14ac:dyDescent="0.25">
      <c r="A422">
        <v>2</v>
      </c>
      <c r="B422" t="str">
        <f t="shared" ref="B422:B437" si="32">+CONCATENATE("semana ",A422,"-2023pr")</f>
        <v>semana 2-2023pr</v>
      </c>
      <c r="C422" s="6">
        <f>+'Tabla seguimiento mortalidad'!C441</f>
        <v>881</v>
      </c>
    </row>
    <row r="423" spans="1:3" x14ac:dyDescent="0.25">
      <c r="A423">
        <v>3</v>
      </c>
      <c r="B423" t="str">
        <f t="shared" si="32"/>
        <v>semana 3-2023pr</v>
      </c>
      <c r="C423" s="6">
        <f>+'Tabla seguimiento mortalidad'!C442</f>
        <v>920</v>
      </c>
    </row>
    <row r="424" spans="1:3" x14ac:dyDescent="0.25">
      <c r="A424">
        <v>4</v>
      </c>
      <c r="B424" t="str">
        <f t="shared" si="32"/>
        <v>semana 4-2023pr</v>
      </c>
      <c r="C424" s="6">
        <f>+'Tabla seguimiento mortalidad'!C443</f>
        <v>890</v>
      </c>
    </row>
    <row r="425" spans="1:3" x14ac:dyDescent="0.25">
      <c r="A425">
        <v>5</v>
      </c>
      <c r="B425" t="str">
        <f t="shared" si="32"/>
        <v>semana 5-2023pr</v>
      </c>
      <c r="C425" s="6">
        <f>+'Tabla seguimiento mortalidad'!C444</f>
        <v>851</v>
      </c>
    </row>
    <row r="426" spans="1:3" x14ac:dyDescent="0.25">
      <c r="A426">
        <v>6</v>
      </c>
      <c r="B426" t="str">
        <f t="shared" si="32"/>
        <v>semana 6-2023pr</v>
      </c>
      <c r="C426" s="6">
        <f>+'Tabla seguimiento mortalidad'!C445</f>
        <v>902</v>
      </c>
    </row>
    <row r="427" spans="1:3" x14ac:dyDescent="0.25">
      <c r="A427">
        <v>7</v>
      </c>
      <c r="B427" t="str">
        <f t="shared" si="32"/>
        <v>semana 7-2023pr</v>
      </c>
      <c r="C427" s="6">
        <f>+'Tabla seguimiento mortalidad'!C446</f>
        <v>898</v>
      </c>
    </row>
    <row r="428" spans="1:3" x14ac:dyDescent="0.25">
      <c r="A428">
        <v>8</v>
      </c>
      <c r="B428" t="str">
        <f t="shared" si="32"/>
        <v>semana 8-2023pr</v>
      </c>
      <c r="C428" s="6">
        <f>+'Tabla seguimiento mortalidad'!C447</f>
        <v>958</v>
      </c>
    </row>
    <row r="429" spans="1:3" x14ac:dyDescent="0.25">
      <c r="A429">
        <v>9</v>
      </c>
      <c r="B429" t="str">
        <f t="shared" si="32"/>
        <v>semana 9-2023pr</v>
      </c>
      <c r="C429" s="6">
        <f>+'Tabla seguimiento mortalidad'!C448</f>
        <v>906</v>
      </c>
    </row>
    <row r="430" spans="1:3" x14ac:dyDescent="0.25">
      <c r="A430">
        <v>10</v>
      </c>
      <c r="B430" t="str">
        <f t="shared" si="32"/>
        <v>semana 10-2023pr</v>
      </c>
      <c r="C430" s="6">
        <f>+'Tabla seguimiento mortalidad'!C449</f>
        <v>948</v>
      </c>
    </row>
    <row r="431" spans="1:3" x14ac:dyDescent="0.25">
      <c r="A431">
        <v>11</v>
      </c>
      <c r="B431" t="str">
        <f t="shared" si="32"/>
        <v>semana 11-2023pr</v>
      </c>
      <c r="C431" s="6">
        <f>+'Tabla seguimiento mortalidad'!C450</f>
        <v>847</v>
      </c>
    </row>
    <row r="432" spans="1:3" x14ac:dyDescent="0.25">
      <c r="A432">
        <v>12</v>
      </c>
      <c r="B432" t="str">
        <f t="shared" si="32"/>
        <v>semana 12-2023pr</v>
      </c>
      <c r="C432" s="6">
        <f>+'Tabla seguimiento mortalidad'!C451</f>
        <v>861</v>
      </c>
    </row>
    <row r="433" spans="1:3" x14ac:dyDescent="0.25">
      <c r="A433">
        <v>13</v>
      </c>
      <c r="B433" t="str">
        <f t="shared" si="32"/>
        <v>semana 13-2023pr</v>
      </c>
      <c r="C433" s="6">
        <f>+'Tabla seguimiento mortalidad'!C452</f>
        <v>905</v>
      </c>
    </row>
    <row r="434" spans="1:3" x14ac:dyDescent="0.25">
      <c r="A434">
        <v>14</v>
      </c>
      <c r="B434" t="str">
        <f t="shared" si="32"/>
        <v>semana 14-2023pr</v>
      </c>
      <c r="C434" s="6">
        <f>+'Tabla seguimiento mortalidad'!C453</f>
        <v>889</v>
      </c>
    </row>
    <row r="435" spans="1:3" x14ac:dyDescent="0.25">
      <c r="A435">
        <v>15</v>
      </c>
      <c r="B435" t="str">
        <f t="shared" si="32"/>
        <v>semana 15-2023pr</v>
      </c>
      <c r="C435" s="6">
        <f>+'Tabla seguimiento mortalidad'!C454</f>
        <v>878</v>
      </c>
    </row>
    <row r="436" spans="1:3" x14ac:dyDescent="0.25">
      <c r="A436">
        <v>16</v>
      </c>
      <c r="B436" t="str">
        <f t="shared" si="32"/>
        <v>semana 16-2023pr</v>
      </c>
      <c r="C436" s="6">
        <f>+'Tabla seguimiento mortalidad'!C455</f>
        <v>842</v>
      </c>
    </row>
    <row r="437" spans="1:3" x14ac:dyDescent="0.25">
      <c r="A437">
        <v>17</v>
      </c>
      <c r="B437" t="str">
        <f t="shared" si="32"/>
        <v>semana 17-2023pr</v>
      </c>
      <c r="C437" s="6">
        <f>+'Tabla seguimiento mortalidad'!C456</f>
        <v>836</v>
      </c>
    </row>
    <row r="438" spans="1:3" x14ac:dyDescent="0.25">
      <c r="A438">
        <v>18</v>
      </c>
      <c r="B438" t="str">
        <f t="shared" ref="B438:B450" si="33">+CONCATENATE("semana ",A438,"-2023pr")</f>
        <v>semana 18-2023pr</v>
      </c>
      <c r="C438" s="6">
        <f>+'Tabla seguimiento mortalidad'!C457</f>
        <v>918</v>
      </c>
    </row>
    <row r="439" spans="1:3" x14ac:dyDescent="0.25">
      <c r="A439">
        <v>19</v>
      </c>
      <c r="B439" t="str">
        <f t="shared" si="33"/>
        <v>semana 19-2023pr</v>
      </c>
      <c r="C439" s="6">
        <f>+'Tabla seguimiento mortalidad'!C458</f>
        <v>1007</v>
      </c>
    </row>
    <row r="440" spans="1:3" x14ac:dyDescent="0.25">
      <c r="A440">
        <v>20</v>
      </c>
      <c r="B440" t="str">
        <f t="shared" si="33"/>
        <v>semana 20-2023pr</v>
      </c>
      <c r="C440" s="6">
        <f>+'Tabla seguimiento mortalidad'!C459</f>
        <v>940</v>
      </c>
    </row>
    <row r="441" spans="1:3" x14ac:dyDescent="0.25">
      <c r="A441">
        <v>21</v>
      </c>
      <c r="B441" t="str">
        <f t="shared" si="33"/>
        <v>semana 21-2023pr</v>
      </c>
      <c r="C441" s="6">
        <f>+'Tabla seguimiento mortalidad'!C460</f>
        <v>988</v>
      </c>
    </row>
    <row r="442" spans="1:3" x14ac:dyDescent="0.25">
      <c r="A442">
        <v>22</v>
      </c>
      <c r="B442" t="str">
        <f t="shared" si="33"/>
        <v>semana 22-2023pr</v>
      </c>
      <c r="C442" s="6">
        <f>+'Tabla seguimiento mortalidad'!C461</f>
        <v>962</v>
      </c>
    </row>
    <row r="443" spans="1:3" x14ac:dyDescent="0.25">
      <c r="A443">
        <v>23</v>
      </c>
      <c r="B443" t="str">
        <f t="shared" si="33"/>
        <v>semana 23-2023pr</v>
      </c>
      <c r="C443" s="6">
        <f>+'Tabla seguimiento mortalidad'!C462</f>
        <v>974</v>
      </c>
    </row>
    <row r="444" spans="1:3" x14ac:dyDescent="0.25">
      <c r="A444">
        <v>24</v>
      </c>
      <c r="B444" t="str">
        <f t="shared" si="33"/>
        <v>semana 24-2023pr</v>
      </c>
      <c r="C444" s="6">
        <f>+'Tabla seguimiento mortalidad'!C463</f>
        <v>989</v>
      </c>
    </row>
    <row r="445" spans="1:3" x14ac:dyDescent="0.25">
      <c r="A445">
        <v>25</v>
      </c>
      <c r="B445" t="str">
        <f t="shared" si="33"/>
        <v>semana 25-2023pr</v>
      </c>
      <c r="C445" s="6">
        <f>+'Tabla seguimiento mortalidad'!C464</f>
        <v>1100</v>
      </c>
    </row>
    <row r="446" spans="1:3" x14ac:dyDescent="0.25">
      <c r="A446">
        <v>26</v>
      </c>
      <c r="B446" t="str">
        <f t="shared" si="33"/>
        <v>semana 26-2023pr</v>
      </c>
      <c r="C446" s="6">
        <f>+'Tabla seguimiento mortalidad'!C465</f>
        <v>998</v>
      </c>
    </row>
    <row r="447" spans="1:3" x14ac:dyDescent="0.25">
      <c r="A447">
        <v>27</v>
      </c>
      <c r="B447" t="str">
        <f t="shared" si="33"/>
        <v>semana 27-2023pr</v>
      </c>
      <c r="C447" s="6">
        <f>+'Tabla seguimiento mortalidad'!C466</f>
        <v>971</v>
      </c>
    </row>
    <row r="448" spans="1:3" x14ac:dyDescent="0.25">
      <c r="A448">
        <v>28</v>
      </c>
      <c r="B448" t="str">
        <f t="shared" si="33"/>
        <v>semana 28-2023pr</v>
      </c>
      <c r="C448" s="6">
        <f>+'Tabla seguimiento mortalidad'!C467</f>
        <v>997</v>
      </c>
    </row>
    <row r="449" spans="1:3" x14ac:dyDescent="0.25">
      <c r="A449">
        <v>29</v>
      </c>
      <c r="B449" t="str">
        <f t="shared" si="33"/>
        <v>semana 29-2023pr</v>
      </c>
      <c r="C449" s="6">
        <f>+'Tabla seguimiento mortalidad'!C468</f>
        <v>1001</v>
      </c>
    </row>
    <row r="450" spans="1:3" x14ac:dyDescent="0.25">
      <c r="A450">
        <v>30</v>
      </c>
      <c r="B450" t="str">
        <f t="shared" si="33"/>
        <v>semana 30-2023pr</v>
      </c>
      <c r="C450" s="6">
        <f>+'Tabla seguimiento mortalidad'!C469</f>
        <v>994</v>
      </c>
    </row>
    <row r="451" spans="1:3" x14ac:dyDescent="0.25">
      <c r="A451">
        <v>31</v>
      </c>
      <c r="B451" t="str">
        <f t="shared" ref="B451" si="34">+CONCATENATE("semana ",A451,"-2023pr")</f>
        <v>semana 31-2023pr</v>
      </c>
      <c r="C451" s="6">
        <f>+'Tabla seguimiento mortalidad'!C470</f>
        <v>879</v>
      </c>
    </row>
    <row r="452" spans="1:3" x14ac:dyDescent="0.25">
      <c r="A452">
        <v>32</v>
      </c>
      <c r="B452" t="str">
        <f t="shared" ref="B452:B461" si="35">+CONCATENATE("semana ",A452,"-2023pr")</f>
        <v>semana 32-2023pr</v>
      </c>
      <c r="C452" s="6">
        <f>+'Tabla seguimiento mortalidad'!C471</f>
        <v>953</v>
      </c>
    </row>
    <row r="453" spans="1:3" x14ac:dyDescent="0.25">
      <c r="A453">
        <v>33</v>
      </c>
      <c r="B453" t="str">
        <f t="shared" si="35"/>
        <v>semana 33-2023pr</v>
      </c>
      <c r="C453" s="6">
        <f>+'Tabla seguimiento mortalidad'!C472</f>
        <v>920</v>
      </c>
    </row>
    <row r="454" spans="1:3" x14ac:dyDescent="0.25">
      <c r="A454">
        <v>34</v>
      </c>
      <c r="B454" t="str">
        <f t="shared" si="35"/>
        <v>semana 34-2023pr</v>
      </c>
      <c r="C454" s="6">
        <f>+'Tabla seguimiento mortalidad'!C473</f>
        <v>908</v>
      </c>
    </row>
    <row r="455" spans="1:3" x14ac:dyDescent="0.25">
      <c r="A455">
        <v>35</v>
      </c>
      <c r="B455" t="str">
        <f t="shared" si="35"/>
        <v>semana 35-2023pr</v>
      </c>
      <c r="C455" s="6">
        <f>+'Tabla seguimiento mortalidad'!C474</f>
        <v>933</v>
      </c>
    </row>
    <row r="456" spans="1:3" x14ac:dyDescent="0.25">
      <c r="A456">
        <v>36</v>
      </c>
      <c r="B456" t="str">
        <f t="shared" si="35"/>
        <v>semana 36-2023pr</v>
      </c>
      <c r="C456" s="6">
        <f>+'Tabla seguimiento mortalidad'!C475</f>
        <v>944</v>
      </c>
    </row>
    <row r="457" spans="1:3" x14ac:dyDescent="0.25">
      <c r="A457">
        <v>37</v>
      </c>
      <c r="B457" t="str">
        <f t="shared" si="35"/>
        <v>semana 37-2023pr</v>
      </c>
      <c r="C457" s="6">
        <f>+'Tabla seguimiento mortalidad'!C476</f>
        <v>779</v>
      </c>
    </row>
    <row r="458" spans="1:3" x14ac:dyDescent="0.25">
      <c r="A458">
        <v>38</v>
      </c>
      <c r="B458" t="str">
        <f t="shared" si="35"/>
        <v>semana 38-2023pr</v>
      </c>
      <c r="C458" s="6">
        <f>+'Tabla seguimiento mortalidad'!C477</f>
        <v>800</v>
      </c>
    </row>
    <row r="459" spans="1:3" x14ac:dyDescent="0.25">
      <c r="A459">
        <v>39</v>
      </c>
      <c r="B459" t="str">
        <f t="shared" si="35"/>
        <v>semana 39-2023pr</v>
      </c>
      <c r="C459" s="6">
        <f>+'Tabla seguimiento mortalidad'!C478</f>
        <v>856</v>
      </c>
    </row>
    <row r="460" spans="1:3" x14ac:dyDescent="0.25">
      <c r="A460">
        <v>40</v>
      </c>
      <c r="B460" t="str">
        <f t="shared" si="35"/>
        <v>semana 40-2023pr</v>
      </c>
      <c r="C460" s="6">
        <f>+'Tabla seguimiento mortalidad'!C479</f>
        <v>868</v>
      </c>
    </row>
    <row r="461" spans="1:3" x14ac:dyDescent="0.25">
      <c r="A461">
        <v>41</v>
      </c>
      <c r="B461" t="str">
        <f t="shared" si="35"/>
        <v>semana 41-2023pr</v>
      </c>
      <c r="C461" s="6">
        <f>+'Tabla seguimiento mortalidad'!C480</f>
        <v>854</v>
      </c>
    </row>
    <row r="462" spans="1:3" x14ac:dyDescent="0.25">
      <c r="A462">
        <v>42</v>
      </c>
      <c r="B462" t="str">
        <f t="shared" ref="B462:B471" si="36">+CONCATENATE("semana ",A462,"-2023pr")</f>
        <v>semana 42-2023pr</v>
      </c>
      <c r="C462" s="6">
        <f>+'Tabla seguimiento mortalidad'!C481</f>
        <v>870</v>
      </c>
    </row>
    <row r="463" spans="1:3" x14ac:dyDescent="0.25">
      <c r="A463">
        <v>43</v>
      </c>
      <c r="B463" t="str">
        <f t="shared" si="36"/>
        <v>semana 43-2023pr</v>
      </c>
      <c r="C463" s="6">
        <f>+'Tabla seguimiento mortalidad'!C482</f>
        <v>808</v>
      </c>
    </row>
    <row r="464" spans="1:3" x14ac:dyDescent="0.25">
      <c r="A464">
        <v>44</v>
      </c>
      <c r="B464" t="str">
        <f t="shared" si="36"/>
        <v>semana 44-2023pr</v>
      </c>
      <c r="C464" s="6">
        <f>+'Tabla seguimiento mortalidad'!C483</f>
        <v>829</v>
      </c>
    </row>
    <row r="465" spans="1:3" x14ac:dyDescent="0.25">
      <c r="A465">
        <v>45</v>
      </c>
      <c r="B465" t="str">
        <f t="shared" si="36"/>
        <v>semana 45-2023pr</v>
      </c>
      <c r="C465" s="6">
        <f>+'Tabla seguimiento mortalidad'!C484</f>
        <v>913</v>
      </c>
    </row>
    <row r="466" spans="1:3" x14ac:dyDescent="0.25">
      <c r="A466">
        <v>46</v>
      </c>
      <c r="B466" t="str">
        <f t="shared" si="36"/>
        <v>semana 46-2023pr</v>
      </c>
      <c r="C466" s="6">
        <f>+'Tabla seguimiento mortalidad'!C485</f>
        <v>852</v>
      </c>
    </row>
    <row r="467" spans="1:3" x14ac:dyDescent="0.25">
      <c r="A467">
        <v>47</v>
      </c>
      <c r="B467" t="str">
        <f t="shared" si="36"/>
        <v>semana 47-2023pr</v>
      </c>
      <c r="C467" s="6">
        <f>+'Tabla seguimiento mortalidad'!C486</f>
        <v>849</v>
      </c>
    </row>
    <row r="468" spans="1:3" x14ac:dyDescent="0.25">
      <c r="A468">
        <v>48</v>
      </c>
      <c r="B468" t="str">
        <f t="shared" si="36"/>
        <v>semana 48-2023pr</v>
      </c>
      <c r="C468" s="6">
        <f>+'Tabla seguimiento mortalidad'!C487</f>
        <v>879</v>
      </c>
    </row>
    <row r="469" spans="1:3" x14ac:dyDescent="0.25">
      <c r="A469">
        <v>49</v>
      </c>
      <c r="B469" t="str">
        <f t="shared" si="36"/>
        <v>semana 49-2023pr</v>
      </c>
      <c r="C469" s="6">
        <f>+'Tabla seguimiento mortalidad'!C488</f>
        <v>868</v>
      </c>
    </row>
    <row r="470" spans="1:3" x14ac:dyDescent="0.25">
      <c r="A470">
        <v>50</v>
      </c>
      <c r="B470" t="str">
        <f t="shared" si="36"/>
        <v>semana 50-2023pr</v>
      </c>
      <c r="C470" s="6">
        <f>+'Tabla seguimiento mortalidad'!C489</f>
        <v>813</v>
      </c>
    </row>
    <row r="471" spans="1:3" x14ac:dyDescent="0.25">
      <c r="A471">
        <v>51</v>
      </c>
      <c r="B471" t="str">
        <f t="shared" si="36"/>
        <v>semana 51-2023pr</v>
      </c>
      <c r="C471" s="6">
        <f>+'Tabla seguimiento mortalidad'!C490</f>
        <v>878</v>
      </c>
    </row>
    <row r="472" spans="1:3" x14ac:dyDescent="0.25">
      <c r="A472">
        <v>52</v>
      </c>
      <c r="B472" t="str">
        <f>+CONCATENATE("semana ",A472,"-2023")</f>
        <v>semana 52-2023</v>
      </c>
      <c r="C472" s="6">
        <f>+'Tabla seguimiento mortalidad'!C491</f>
        <v>796</v>
      </c>
    </row>
    <row r="473" spans="1:3" x14ac:dyDescent="0.25">
      <c r="A473">
        <v>1</v>
      </c>
      <c r="B473" t="str">
        <f>+CONCATENATE("semana ",A473,"-2024")</f>
        <v>semana 1-2024</v>
      </c>
      <c r="C473" s="6">
        <f>+'Tabla seguimiento mortalidad'!C493</f>
        <v>826</v>
      </c>
    </row>
    <row r="474" spans="1:3" x14ac:dyDescent="0.25">
      <c r="A474">
        <v>2</v>
      </c>
      <c r="B474" t="str">
        <f t="shared" ref="B474:B524" si="37">+CONCATENATE("semana ",A474,"-2024")</f>
        <v>semana 2-2024</v>
      </c>
      <c r="C474" s="6">
        <f>+'Tabla seguimiento mortalidad'!C494</f>
        <v>888</v>
      </c>
    </row>
    <row r="475" spans="1:3" x14ac:dyDescent="0.25">
      <c r="A475">
        <v>3</v>
      </c>
      <c r="B475" t="str">
        <f t="shared" si="37"/>
        <v>semana 3-2024</v>
      </c>
      <c r="C475" s="6">
        <f>+'Tabla seguimiento mortalidad'!C495</f>
        <v>902</v>
      </c>
    </row>
    <row r="476" spans="1:3" x14ac:dyDescent="0.25">
      <c r="A476">
        <v>4</v>
      </c>
      <c r="B476" t="str">
        <f t="shared" si="37"/>
        <v>semana 4-2024</v>
      </c>
      <c r="C476" s="6">
        <f>+'Tabla seguimiento mortalidad'!C496</f>
        <v>878</v>
      </c>
    </row>
    <row r="477" spans="1:3" x14ac:dyDescent="0.25">
      <c r="A477">
        <v>5</v>
      </c>
      <c r="B477" t="str">
        <f t="shared" si="37"/>
        <v>semana 5-2024</v>
      </c>
      <c r="C477" s="6">
        <f>+'Tabla seguimiento mortalidad'!C497</f>
        <v>825</v>
      </c>
    </row>
    <row r="478" spans="1:3" x14ac:dyDescent="0.25">
      <c r="A478">
        <v>6</v>
      </c>
      <c r="B478" t="str">
        <f t="shared" si="37"/>
        <v>semana 6-2024</v>
      </c>
      <c r="C478" s="6">
        <f>+'Tabla seguimiento mortalidad'!C498</f>
        <v>858</v>
      </c>
    </row>
    <row r="479" spans="1:3" x14ac:dyDescent="0.25">
      <c r="A479">
        <v>7</v>
      </c>
      <c r="B479" t="str">
        <f t="shared" si="37"/>
        <v>semana 7-2024</v>
      </c>
      <c r="C479" s="6">
        <f>+'Tabla seguimiento mortalidad'!C499</f>
        <v>885</v>
      </c>
    </row>
    <row r="480" spans="1:3" x14ac:dyDescent="0.25">
      <c r="A480">
        <v>8</v>
      </c>
      <c r="B480" t="str">
        <f t="shared" si="37"/>
        <v>semana 8-2024</v>
      </c>
      <c r="C480" s="6">
        <f>+'Tabla seguimiento mortalidad'!C500</f>
        <v>884</v>
      </c>
    </row>
    <row r="481" spans="1:3" x14ac:dyDescent="0.25">
      <c r="A481">
        <v>9</v>
      </c>
      <c r="B481" t="str">
        <f t="shared" si="37"/>
        <v>semana 9-2024</v>
      </c>
      <c r="C481" s="6">
        <f>+'Tabla seguimiento mortalidad'!C501</f>
        <v>858</v>
      </c>
    </row>
    <row r="482" spans="1:3" x14ac:dyDescent="0.25">
      <c r="A482">
        <v>10</v>
      </c>
      <c r="B482" t="str">
        <f t="shared" si="37"/>
        <v>semana 10-2024</v>
      </c>
      <c r="C482" s="6">
        <f>+'Tabla seguimiento mortalidad'!C502</f>
        <v>863</v>
      </c>
    </row>
    <row r="483" spans="1:3" x14ac:dyDescent="0.25">
      <c r="A483">
        <v>11</v>
      </c>
      <c r="B483" t="str">
        <f t="shared" si="37"/>
        <v>semana 11-2024</v>
      </c>
      <c r="C483" s="6">
        <f>+'Tabla seguimiento mortalidad'!C503</f>
        <v>936</v>
      </c>
    </row>
    <row r="484" spans="1:3" x14ac:dyDescent="0.25">
      <c r="A484">
        <v>12</v>
      </c>
      <c r="B484" t="str">
        <f t="shared" si="37"/>
        <v>semana 12-2024</v>
      </c>
      <c r="C484" s="6">
        <f>+'Tabla seguimiento mortalidad'!C504</f>
        <v>874</v>
      </c>
    </row>
    <row r="485" spans="1:3" x14ac:dyDescent="0.25">
      <c r="A485">
        <v>13</v>
      </c>
      <c r="B485" t="str">
        <f t="shared" si="37"/>
        <v>semana 13-2024</v>
      </c>
      <c r="C485" s="6">
        <f>+'Tabla seguimiento mortalidad'!C505</f>
        <v>821</v>
      </c>
    </row>
    <row r="486" spans="1:3" x14ac:dyDescent="0.25">
      <c r="A486">
        <v>14</v>
      </c>
      <c r="B486" t="str">
        <f t="shared" si="37"/>
        <v>semana 14-2024</v>
      </c>
      <c r="C486" s="6">
        <f>+'Tabla seguimiento mortalidad'!C506</f>
        <v>888</v>
      </c>
    </row>
    <row r="487" spans="1:3" x14ac:dyDescent="0.25">
      <c r="A487">
        <v>15</v>
      </c>
      <c r="B487" t="str">
        <f t="shared" si="37"/>
        <v>semana 15-2024</v>
      </c>
      <c r="C487" s="6">
        <f>+'Tabla seguimiento mortalidad'!C507</f>
        <v>913</v>
      </c>
    </row>
    <row r="488" spans="1:3" x14ac:dyDescent="0.25">
      <c r="A488">
        <v>16</v>
      </c>
      <c r="B488" t="str">
        <f t="shared" si="37"/>
        <v>semana 16-2024</v>
      </c>
      <c r="C488" s="6">
        <f>+'Tabla seguimiento mortalidad'!C508</f>
        <v>890</v>
      </c>
    </row>
    <row r="489" spans="1:3" x14ac:dyDescent="0.25">
      <c r="A489">
        <v>17</v>
      </c>
      <c r="B489" t="str">
        <f t="shared" si="37"/>
        <v>semana 17-2024</v>
      </c>
      <c r="C489" s="6">
        <f>+'Tabla seguimiento mortalidad'!C509</f>
        <v>774</v>
      </c>
    </row>
    <row r="490" spans="1:3" x14ac:dyDescent="0.25">
      <c r="A490">
        <v>18</v>
      </c>
      <c r="B490" t="str">
        <f t="shared" si="37"/>
        <v>semana 18-2024</v>
      </c>
      <c r="C490" s="6">
        <f>+'Tabla seguimiento mortalidad'!C510</f>
        <v>884</v>
      </c>
    </row>
    <row r="491" spans="1:3" x14ac:dyDescent="0.25">
      <c r="A491">
        <v>19</v>
      </c>
      <c r="B491" t="str">
        <f t="shared" si="37"/>
        <v>semana 19-2024</v>
      </c>
      <c r="C491" s="6">
        <f>+'Tabla seguimiento mortalidad'!C511</f>
        <v>839</v>
      </c>
    </row>
    <row r="492" spans="1:3" x14ac:dyDescent="0.25">
      <c r="A492">
        <v>20</v>
      </c>
      <c r="B492" t="str">
        <f t="shared" si="37"/>
        <v>semana 20-2024</v>
      </c>
      <c r="C492" s="6">
        <f>+'Tabla seguimiento mortalidad'!C512</f>
        <v>971</v>
      </c>
    </row>
    <row r="493" spans="1:3" x14ac:dyDescent="0.25">
      <c r="A493">
        <v>21</v>
      </c>
      <c r="B493" t="str">
        <f t="shared" si="37"/>
        <v>semana 21-2024</v>
      </c>
      <c r="C493" s="6">
        <f>+'Tabla seguimiento mortalidad'!C513</f>
        <v>913</v>
      </c>
    </row>
    <row r="494" spans="1:3" x14ac:dyDescent="0.25">
      <c r="A494">
        <v>22</v>
      </c>
      <c r="B494" t="str">
        <f t="shared" si="37"/>
        <v>semana 22-2024</v>
      </c>
      <c r="C494" s="6">
        <f>+'Tabla seguimiento mortalidad'!C514</f>
        <v>931</v>
      </c>
    </row>
    <row r="495" spans="1:3" x14ac:dyDescent="0.25">
      <c r="A495">
        <v>23</v>
      </c>
      <c r="B495" t="str">
        <f t="shared" si="37"/>
        <v>semana 23-2024</v>
      </c>
      <c r="C495" s="6">
        <f>+'Tabla seguimiento mortalidad'!C515</f>
        <v>977</v>
      </c>
    </row>
    <row r="496" spans="1:3" x14ac:dyDescent="0.25">
      <c r="A496">
        <v>24</v>
      </c>
      <c r="B496" t="str">
        <f t="shared" si="37"/>
        <v>semana 24-2024</v>
      </c>
      <c r="C496" s="6">
        <f>+'Tabla seguimiento mortalidad'!C516</f>
        <v>1036</v>
      </c>
    </row>
    <row r="497" spans="1:3" x14ac:dyDescent="0.25">
      <c r="A497">
        <v>25</v>
      </c>
      <c r="B497" t="str">
        <f t="shared" si="37"/>
        <v>semana 25-2024</v>
      </c>
      <c r="C497" s="6">
        <f>+'Tabla seguimiento mortalidad'!C517</f>
        <v>1053</v>
      </c>
    </row>
    <row r="498" spans="1:3" x14ac:dyDescent="0.25">
      <c r="A498">
        <v>26</v>
      </c>
      <c r="B498" t="str">
        <f t="shared" si="37"/>
        <v>semana 26-2024</v>
      </c>
      <c r="C498" s="6">
        <f>+'Tabla seguimiento mortalidad'!C518</f>
        <v>1156</v>
      </c>
    </row>
    <row r="499" spans="1:3" x14ac:dyDescent="0.25">
      <c r="A499">
        <v>27</v>
      </c>
      <c r="B499" t="str">
        <f t="shared" si="37"/>
        <v>semana 27-2024</v>
      </c>
      <c r="C499" s="6">
        <f>+'Tabla seguimiento mortalidad'!C519</f>
        <v>1093</v>
      </c>
    </row>
    <row r="500" spans="1:3" x14ac:dyDescent="0.25">
      <c r="A500">
        <v>28</v>
      </c>
      <c r="B500" t="str">
        <f t="shared" si="37"/>
        <v>semana 28-2024</v>
      </c>
      <c r="C500" s="6">
        <f>+'Tabla seguimiento mortalidad'!C520</f>
        <v>1070</v>
      </c>
    </row>
    <row r="501" spans="1:3" x14ac:dyDescent="0.25">
      <c r="A501">
        <v>29</v>
      </c>
      <c r="B501" t="str">
        <f t="shared" si="37"/>
        <v>semana 29-2024</v>
      </c>
      <c r="C501" s="6">
        <f>+'Tabla seguimiento mortalidad'!C521</f>
        <v>1019</v>
      </c>
    </row>
    <row r="502" spans="1:3" x14ac:dyDescent="0.25">
      <c r="A502">
        <v>30</v>
      </c>
      <c r="B502" t="str">
        <f t="shared" si="37"/>
        <v>semana 30-2024</v>
      </c>
      <c r="C502" s="6">
        <f>+'Tabla seguimiento mortalidad'!C522</f>
        <v>928</v>
      </c>
    </row>
    <row r="503" spans="1:3" x14ac:dyDescent="0.25">
      <c r="A503">
        <v>31</v>
      </c>
      <c r="B503" t="str">
        <f t="shared" si="37"/>
        <v>semana 31-2024</v>
      </c>
      <c r="C503" s="6">
        <f>+'Tabla seguimiento mortalidad'!C523</f>
        <v>1010</v>
      </c>
    </row>
    <row r="504" spans="1:3" x14ac:dyDescent="0.25">
      <c r="A504">
        <v>32</v>
      </c>
      <c r="B504" t="str">
        <f t="shared" si="37"/>
        <v>semana 32-2024</v>
      </c>
      <c r="C504" s="6">
        <f>+'Tabla seguimiento mortalidad'!C524</f>
        <v>885</v>
      </c>
    </row>
    <row r="505" spans="1:3" x14ac:dyDescent="0.25">
      <c r="A505">
        <v>33</v>
      </c>
      <c r="B505" t="str">
        <f t="shared" si="37"/>
        <v>semana 33-2024</v>
      </c>
      <c r="C505" s="6">
        <f>+'Tabla seguimiento mortalidad'!C525</f>
        <v>948</v>
      </c>
    </row>
    <row r="506" spans="1:3" x14ac:dyDescent="0.25">
      <c r="A506">
        <v>34</v>
      </c>
      <c r="B506" t="str">
        <f t="shared" si="37"/>
        <v>semana 34-2024</v>
      </c>
      <c r="C506" s="6">
        <f>+'Tabla seguimiento mortalidad'!C526</f>
        <v>909</v>
      </c>
    </row>
    <row r="507" spans="1:3" x14ac:dyDescent="0.25">
      <c r="A507">
        <v>35</v>
      </c>
      <c r="B507" t="str">
        <f t="shared" si="37"/>
        <v>semana 35-2024</v>
      </c>
      <c r="C507" s="6">
        <f>+'Tabla seguimiento mortalidad'!C527</f>
        <v>859</v>
      </c>
    </row>
    <row r="508" spans="1:3" x14ac:dyDescent="0.25">
      <c r="A508">
        <v>36</v>
      </c>
      <c r="B508" t="str">
        <f t="shared" si="37"/>
        <v>semana 36-2024</v>
      </c>
      <c r="C508" s="6">
        <f>+'Tabla seguimiento mortalidad'!C528</f>
        <v>908</v>
      </c>
    </row>
    <row r="509" spans="1:3" x14ac:dyDescent="0.25">
      <c r="A509">
        <v>37</v>
      </c>
      <c r="B509" t="str">
        <f t="shared" si="37"/>
        <v>semana 37-2024</v>
      </c>
      <c r="C509" s="6">
        <f>+'Tabla seguimiento mortalidad'!C529</f>
        <v>856</v>
      </c>
    </row>
    <row r="510" spans="1:3" x14ac:dyDescent="0.25">
      <c r="A510">
        <v>38</v>
      </c>
      <c r="B510" t="str">
        <f t="shared" si="37"/>
        <v>semana 38-2024</v>
      </c>
      <c r="C510" s="6">
        <f>+'Tabla seguimiento mortalidad'!C530</f>
        <v>896</v>
      </c>
    </row>
    <row r="511" spans="1:3" x14ac:dyDescent="0.25">
      <c r="A511">
        <v>39</v>
      </c>
      <c r="B511" t="str">
        <f t="shared" si="37"/>
        <v>semana 39-2024</v>
      </c>
      <c r="C511" s="6">
        <f>+'Tabla seguimiento mortalidad'!C531</f>
        <v>908</v>
      </c>
    </row>
    <row r="512" spans="1:3" x14ac:dyDescent="0.25">
      <c r="A512">
        <v>40</v>
      </c>
      <c r="B512" t="str">
        <f t="shared" si="37"/>
        <v>semana 40-2024</v>
      </c>
      <c r="C512" s="6">
        <f>+'Tabla seguimiento mortalidad'!C532</f>
        <v>913</v>
      </c>
    </row>
    <row r="513" spans="1:3" x14ac:dyDescent="0.25">
      <c r="A513">
        <v>41</v>
      </c>
      <c r="B513" t="str">
        <f t="shared" si="37"/>
        <v>semana 41-2024</v>
      </c>
      <c r="C513" s="6">
        <f>+'Tabla seguimiento mortalidad'!C533</f>
        <v>873</v>
      </c>
    </row>
    <row r="514" spans="1:3" x14ac:dyDescent="0.25">
      <c r="A514">
        <v>42</v>
      </c>
      <c r="B514" t="str">
        <f t="shared" si="37"/>
        <v>semana 42-2024</v>
      </c>
      <c r="C514" s="6">
        <f>+'Tabla seguimiento mortalidad'!C534</f>
        <v>847</v>
      </c>
    </row>
    <row r="515" spans="1:3" x14ac:dyDescent="0.25">
      <c r="A515">
        <v>43</v>
      </c>
      <c r="B515" t="str">
        <f t="shared" si="37"/>
        <v>semana 43-2024</v>
      </c>
      <c r="C515" s="6">
        <f>+'Tabla seguimiento mortalidad'!C535</f>
        <v>875</v>
      </c>
    </row>
    <row r="516" spans="1:3" x14ac:dyDescent="0.25">
      <c r="A516">
        <v>44</v>
      </c>
      <c r="B516" t="str">
        <f t="shared" si="37"/>
        <v>semana 44-2024</v>
      </c>
      <c r="C516" s="6">
        <f>+'Tabla seguimiento mortalidad'!C536</f>
        <v>876</v>
      </c>
    </row>
    <row r="517" spans="1:3" x14ac:dyDescent="0.25">
      <c r="A517">
        <v>45</v>
      </c>
      <c r="B517" t="str">
        <f t="shared" si="37"/>
        <v>semana 45-2024</v>
      </c>
      <c r="C517" s="6">
        <f>+'Tabla seguimiento mortalidad'!C537</f>
        <v>888</v>
      </c>
    </row>
    <row r="518" spans="1:3" x14ac:dyDescent="0.25">
      <c r="A518">
        <v>46</v>
      </c>
      <c r="B518" t="str">
        <f t="shared" si="37"/>
        <v>semana 46-2024</v>
      </c>
      <c r="C518" s="6">
        <f>+'Tabla seguimiento mortalidad'!C538</f>
        <v>902</v>
      </c>
    </row>
    <row r="519" spans="1:3" x14ac:dyDescent="0.25">
      <c r="A519">
        <v>47</v>
      </c>
      <c r="B519" t="str">
        <f t="shared" si="37"/>
        <v>semana 47-2024</v>
      </c>
      <c r="C519" s="6">
        <f>+'Tabla seguimiento mortalidad'!C539</f>
        <v>881</v>
      </c>
    </row>
    <row r="520" spans="1:3" x14ac:dyDescent="0.25">
      <c r="A520">
        <v>48</v>
      </c>
      <c r="B520" t="str">
        <f t="shared" si="37"/>
        <v>semana 48-2024</v>
      </c>
      <c r="C520" s="6">
        <f>+'Tabla seguimiento mortalidad'!C540</f>
        <v>904</v>
      </c>
    </row>
    <row r="521" spans="1:3" x14ac:dyDescent="0.25">
      <c r="A521">
        <v>49</v>
      </c>
      <c r="B521" t="str">
        <f t="shared" si="37"/>
        <v>semana 49-2024</v>
      </c>
      <c r="C521" s="6">
        <f>+'Tabla seguimiento mortalidad'!C541</f>
        <v>871</v>
      </c>
    </row>
    <row r="522" spans="1:3" x14ac:dyDescent="0.25">
      <c r="A522">
        <v>50</v>
      </c>
      <c r="B522" t="str">
        <f t="shared" si="37"/>
        <v>semana 50-2024</v>
      </c>
      <c r="C522" s="6">
        <f>+'Tabla seguimiento mortalidad'!C542</f>
        <v>991</v>
      </c>
    </row>
    <row r="523" spans="1:3" x14ac:dyDescent="0.25">
      <c r="A523">
        <v>51</v>
      </c>
      <c r="B523" t="str">
        <f t="shared" si="37"/>
        <v>semana 51-2024</v>
      </c>
      <c r="C523" s="6">
        <f>+'Tabla seguimiento mortalidad'!C543</f>
        <v>923</v>
      </c>
    </row>
    <row r="524" spans="1:3" x14ac:dyDescent="0.25">
      <c r="A524">
        <v>52</v>
      </c>
      <c r="B524" t="str">
        <f t="shared" si="37"/>
        <v>semana 52-2024</v>
      </c>
      <c r="C524" s="6">
        <f>+'Tabla seguimiento mortalidad'!C544</f>
        <v>865</v>
      </c>
    </row>
    <row r="525" spans="1:3" x14ac:dyDescent="0.25">
      <c r="A525">
        <v>1</v>
      </c>
      <c r="B525" t="str">
        <f>+CONCATENATE("semana ",A525,"-2025pr")</f>
        <v>semana 1-2025pr</v>
      </c>
      <c r="C525" s="6">
        <f>+'Tabla seguimiento mortalidad'!C546</f>
        <v>926</v>
      </c>
    </row>
    <row r="526" spans="1:3" x14ac:dyDescent="0.25">
      <c r="A526">
        <v>2</v>
      </c>
      <c r="B526" t="str">
        <f t="shared" ref="B526:B554" si="38">+CONCATENATE("semana ",A526,"-2025pr")</f>
        <v>semana 2-2025pr</v>
      </c>
      <c r="C526" s="6">
        <f>+'Tabla seguimiento mortalidad'!C547</f>
        <v>872</v>
      </c>
    </row>
    <row r="527" spans="1:3" x14ac:dyDescent="0.25">
      <c r="A527">
        <v>3</v>
      </c>
      <c r="B527" t="str">
        <f t="shared" si="38"/>
        <v>semana 3-2025pr</v>
      </c>
      <c r="C527" s="6">
        <f>+'Tabla seguimiento mortalidad'!C548</f>
        <v>932</v>
      </c>
    </row>
    <row r="528" spans="1:3" x14ac:dyDescent="0.25">
      <c r="A528">
        <v>4</v>
      </c>
      <c r="B528" t="str">
        <f t="shared" si="38"/>
        <v>semana 4-2025pr</v>
      </c>
      <c r="C528" s="6">
        <f>+'Tabla seguimiento mortalidad'!C549</f>
        <v>937</v>
      </c>
    </row>
    <row r="529" spans="1:3" x14ac:dyDescent="0.25">
      <c r="A529">
        <v>5</v>
      </c>
      <c r="B529" t="str">
        <f t="shared" si="38"/>
        <v>semana 5-2025pr</v>
      </c>
      <c r="C529" s="6">
        <f>+'Tabla seguimiento mortalidad'!C550</f>
        <v>890</v>
      </c>
    </row>
    <row r="530" spans="1:3" x14ac:dyDescent="0.25">
      <c r="A530">
        <v>6</v>
      </c>
      <c r="B530" t="str">
        <f t="shared" si="38"/>
        <v>semana 6-2025pr</v>
      </c>
      <c r="C530" s="6">
        <f>+'Tabla seguimiento mortalidad'!C551</f>
        <v>891</v>
      </c>
    </row>
    <row r="531" spans="1:3" x14ac:dyDescent="0.25">
      <c r="A531">
        <v>7</v>
      </c>
      <c r="B531" t="str">
        <f t="shared" si="38"/>
        <v>semana 7-2025pr</v>
      </c>
      <c r="C531" s="6">
        <f>+'Tabla seguimiento mortalidad'!C552</f>
        <v>920</v>
      </c>
    </row>
    <row r="532" spans="1:3" x14ac:dyDescent="0.25">
      <c r="A532">
        <v>8</v>
      </c>
      <c r="B532" t="str">
        <f t="shared" si="38"/>
        <v>semana 8-2025pr</v>
      </c>
      <c r="C532" s="6">
        <f>+'Tabla seguimiento mortalidad'!C553</f>
        <v>895</v>
      </c>
    </row>
    <row r="533" spans="1:3" x14ac:dyDescent="0.25">
      <c r="A533">
        <v>9</v>
      </c>
      <c r="B533" t="str">
        <f t="shared" si="38"/>
        <v>semana 9-2025pr</v>
      </c>
      <c r="C533" s="6">
        <f>+'Tabla seguimiento mortalidad'!C554</f>
        <v>864</v>
      </c>
    </row>
    <row r="534" spans="1:3" x14ac:dyDescent="0.25">
      <c r="A534">
        <v>10</v>
      </c>
      <c r="B534" t="str">
        <f t="shared" si="38"/>
        <v>semana 10-2025pr</v>
      </c>
      <c r="C534" s="6">
        <f>+'Tabla seguimiento mortalidad'!C555</f>
        <v>840</v>
      </c>
    </row>
    <row r="535" spans="1:3" x14ac:dyDescent="0.25">
      <c r="A535">
        <v>11</v>
      </c>
      <c r="B535" t="str">
        <f t="shared" si="38"/>
        <v>semana 11-2025pr</v>
      </c>
      <c r="C535" s="6">
        <f>+'Tabla seguimiento mortalidad'!C556</f>
        <v>838</v>
      </c>
    </row>
    <row r="536" spans="1:3" x14ac:dyDescent="0.25">
      <c r="A536">
        <v>12</v>
      </c>
      <c r="B536" t="str">
        <f t="shared" si="38"/>
        <v>semana 12-2025pr</v>
      </c>
      <c r="C536" s="6">
        <f>+'Tabla seguimiento mortalidad'!C557</f>
        <v>869</v>
      </c>
    </row>
    <row r="537" spans="1:3" x14ac:dyDescent="0.25">
      <c r="A537">
        <v>13</v>
      </c>
      <c r="B537" t="str">
        <f t="shared" si="38"/>
        <v>semana 13-2025pr</v>
      </c>
      <c r="C537" s="6">
        <f>+'Tabla seguimiento mortalidad'!C558</f>
        <v>885</v>
      </c>
    </row>
    <row r="538" spans="1:3" x14ac:dyDescent="0.25">
      <c r="A538">
        <v>14</v>
      </c>
      <c r="B538" t="str">
        <f t="shared" si="38"/>
        <v>semana 14-2025pr</v>
      </c>
      <c r="C538" s="6">
        <f>+'Tabla seguimiento mortalidad'!C559</f>
        <v>865</v>
      </c>
    </row>
    <row r="539" spans="1:3" x14ac:dyDescent="0.25">
      <c r="A539">
        <v>15</v>
      </c>
      <c r="B539" t="str">
        <f t="shared" si="38"/>
        <v>semana 15-2025pr</v>
      </c>
      <c r="C539" s="6">
        <f>+'Tabla seguimiento mortalidad'!C560</f>
        <v>806</v>
      </c>
    </row>
    <row r="540" spans="1:3" x14ac:dyDescent="0.25">
      <c r="A540">
        <v>16</v>
      </c>
      <c r="B540" t="str">
        <f t="shared" si="38"/>
        <v>semana 16-2025pr</v>
      </c>
      <c r="C540" s="6">
        <f>+'Tabla seguimiento mortalidad'!C561</f>
        <v>988</v>
      </c>
    </row>
    <row r="541" spans="1:3" x14ac:dyDescent="0.25">
      <c r="A541">
        <v>17</v>
      </c>
      <c r="B541" t="str">
        <f t="shared" si="38"/>
        <v>semana 17-2025pr</v>
      </c>
      <c r="C541" s="6">
        <f>+'Tabla seguimiento mortalidad'!C562</f>
        <v>901</v>
      </c>
    </row>
    <row r="542" spans="1:3" x14ac:dyDescent="0.25">
      <c r="A542">
        <v>18</v>
      </c>
      <c r="B542" t="str">
        <f t="shared" si="38"/>
        <v>semana 18-2025pr</v>
      </c>
      <c r="C542" s="6">
        <f>+'Tabla seguimiento mortalidad'!C563</f>
        <v>873</v>
      </c>
    </row>
    <row r="543" spans="1:3" x14ac:dyDescent="0.25">
      <c r="A543">
        <v>19</v>
      </c>
      <c r="B543" t="str">
        <f t="shared" si="38"/>
        <v>semana 19-2025pr</v>
      </c>
      <c r="C543" s="6">
        <f>+'Tabla seguimiento mortalidad'!C564</f>
        <v>911</v>
      </c>
    </row>
    <row r="544" spans="1:3" x14ac:dyDescent="0.25">
      <c r="A544">
        <v>20</v>
      </c>
      <c r="B544" t="str">
        <f t="shared" si="38"/>
        <v>semana 20-2025pr</v>
      </c>
      <c r="C544" s="6">
        <f>+'Tabla seguimiento mortalidad'!C565</f>
        <v>905</v>
      </c>
    </row>
    <row r="545" spans="1:3" x14ac:dyDescent="0.25">
      <c r="A545">
        <v>21</v>
      </c>
      <c r="B545" t="str">
        <f t="shared" si="38"/>
        <v>semana 21-2025pr</v>
      </c>
      <c r="C545" s="6">
        <f>+'Tabla seguimiento mortalidad'!C566</f>
        <v>931</v>
      </c>
    </row>
    <row r="546" spans="1:3" x14ac:dyDescent="0.25">
      <c r="A546">
        <v>22</v>
      </c>
      <c r="B546" t="str">
        <f t="shared" si="38"/>
        <v>semana 22-2025pr</v>
      </c>
      <c r="C546" s="6">
        <f>+'Tabla seguimiento mortalidad'!C567</f>
        <v>926</v>
      </c>
    </row>
    <row r="547" spans="1:3" x14ac:dyDescent="0.25">
      <c r="A547">
        <v>23</v>
      </c>
      <c r="B547" t="str">
        <f t="shared" si="38"/>
        <v>semana 23-2025pr</v>
      </c>
      <c r="C547" s="6">
        <f>+'Tabla seguimiento mortalidad'!C568</f>
        <v>897</v>
      </c>
    </row>
    <row r="548" spans="1:3" x14ac:dyDescent="0.25">
      <c r="A548">
        <v>24</v>
      </c>
      <c r="B548" t="str">
        <f t="shared" si="38"/>
        <v>semana 24-2025pr</v>
      </c>
      <c r="C548" s="6">
        <f>+'Tabla seguimiento mortalidad'!C569</f>
        <v>960</v>
      </c>
    </row>
    <row r="549" spans="1:3" x14ac:dyDescent="0.25">
      <c r="A549">
        <v>25</v>
      </c>
      <c r="B549" t="str">
        <f t="shared" si="38"/>
        <v>semana 25-2025pr</v>
      </c>
      <c r="C549" s="6">
        <f>+'Tabla seguimiento mortalidad'!C570</f>
        <v>998</v>
      </c>
    </row>
    <row r="550" spans="1:3" x14ac:dyDescent="0.25">
      <c r="A550">
        <v>26</v>
      </c>
      <c r="B550" t="str">
        <f t="shared" si="38"/>
        <v>semana 26-2025pr</v>
      </c>
      <c r="C550" s="6">
        <f>+'Tabla seguimiento mortalidad'!C571</f>
        <v>1022</v>
      </c>
    </row>
    <row r="551" spans="1:3" x14ac:dyDescent="0.25">
      <c r="A551">
        <v>27</v>
      </c>
      <c r="B551" t="str">
        <f t="shared" si="38"/>
        <v>semana 27-2025pr</v>
      </c>
      <c r="C551" s="6">
        <f>+'Tabla seguimiento mortalidad'!C572</f>
        <v>1006</v>
      </c>
    </row>
    <row r="552" spans="1:3" x14ac:dyDescent="0.25">
      <c r="A552">
        <v>28</v>
      </c>
      <c r="B552" t="str">
        <f t="shared" si="38"/>
        <v>semana 28-2025pr</v>
      </c>
      <c r="C552" s="6">
        <f>+'Tabla seguimiento mortalidad'!C573</f>
        <v>986</v>
      </c>
    </row>
    <row r="553" spans="1:3" x14ac:dyDescent="0.25">
      <c r="A553">
        <v>29</v>
      </c>
      <c r="B553" t="str">
        <f t="shared" si="38"/>
        <v>semana 29-2025pr</v>
      </c>
      <c r="C553" s="6">
        <f>+'Tabla seguimiento mortalidad'!C574</f>
        <v>1004</v>
      </c>
    </row>
    <row r="554" spans="1:3" x14ac:dyDescent="0.25">
      <c r="A554">
        <v>30</v>
      </c>
      <c r="B554" t="str">
        <f t="shared" si="38"/>
        <v>semana 30-2025pr</v>
      </c>
      <c r="C554" s="6">
        <f>+'Tabla seguimiento mortalidad'!C575</f>
        <v>1007</v>
      </c>
    </row>
    <row r="555" spans="1:3" x14ac:dyDescent="0.25">
      <c r="C555" s="6"/>
    </row>
    <row r="556" spans="1:3" x14ac:dyDescent="0.25">
      <c r="C556" s="6"/>
    </row>
    <row r="557" spans="1:3" x14ac:dyDescent="0.25">
      <c r="C557" s="6"/>
    </row>
    <row r="558" spans="1:3" x14ac:dyDescent="0.25">
      <c r="C558" s="6"/>
    </row>
    <row r="559" spans="1:3" x14ac:dyDescent="0.25">
      <c r="C559" s="6"/>
    </row>
    <row r="560" spans="1:3" x14ac:dyDescent="0.25">
      <c r="C560" s="6"/>
    </row>
    <row r="561" spans="3:3" x14ac:dyDescent="0.25">
      <c r="C561" s="6"/>
    </row>
    <row r="562" spans="3:3" x14ac:dyDescent="0.25">
      <c r="C562" s="6"/>
    </row>
    <row r="563" spans="3:3" x14ac:dyDescent="0.25">
      <c r="C563" s="6"/>
    </row>
    <row r="564" spans="3:3" x14ac:dyDescent="0.25">
      <c r="C564" s="6"/>
    </row>
    <row r="565" spans="3:3" x14ac:dyDescent="0.25">
      <c r="C565" s="6"/>
    </row>
    <row r="566" spans="3:3" x14ac:dyDescent="0.25">
      <c r="C566" s="6"/>
    </row>
    <row r="567" spans="3:3" x14ac:dyDescent="0.25">
      <c r="C567" s="6"/>
    </row>
    <row r="568" spans="3:3" x14ac:dyDescent="0.25">
      <c r="C568" s="6"/>
    </row>
    <row r="569" spans="3:3" x14ac:dyDescent="0.25">
      <c r="C569" s="6"/>
    </row>
    <row r="570" spans="3:3" x14ac:dyDescent="0.25">
      <c r="C570" s="6"/>
    </row>
    <row r="571" spans="3:3" x14ac:dyDescent="0.25">
      <c r="C571" s="6"/>
    </row>
    <row r="572" spans="3:3" x14ac:dyDescent="0.25">
      <c r="C572" s="6"/>
    </row>
    <row r="573" spans="3:3" x14ac:dyDescent="0.25">
      <c r="C573" s="6"/>
    </row>
    <row r="574" spans="3:3" x14ac:dyDescent="0.25">
      <c r="C574" s="6"/>
    </row>
    <row r="575" spans="3:3" x14ac:dyDescent="0.25">
      <c r="C575" s="6"/>
    </row>
    <row r="576" spans="3:3" x14ac:dyDescent="0.25">
      <c r="C576" s="6"/>
    </row>
    <row r="577" spans="3:3" x14ac:dyDescent="0.25">
      <c r="C577" s="6"/>
    </row>
    <row r="578" spans="3:3" x14ac:dyDescent="0.25">
      <c r="C578" s="6"/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2025-09-16T13:46:22Z</dcterms:modified>
</cp:coreProperties>
</file>